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0.3 -Documentation aux acheteurs\Documents Français\"/>
    </mc:Choice>
  </mc:AlternateContent>
  <xr:revisionPtr revIDLastSave="0" documentId="13_ncr:1_{182088D4-8CA4-4BAA-9127-2C8F6212D134}" xr6:coauthVersionLast="47" xr6:coauthVersionMax="47" xr10:uidLastSave="{00000000-0000-0000-0000-000000000000}"/>
  <workbookProtection workbookAlgorithmName="SHA-512" workbookHashValue="kU0ekm5sSKKgiAtPIEPqrNTwrtYnmWeeg5ePtlgS6UStcBPFBoLVSSt/9in860xDK7IUqxdspcKKew2FYKkTZg==" workbookSaltValue="ti0neHK1eC4Vu+d+4LLNhQ==" workbookSpinCount="100000" lockStructure="1"/>
  <bookViews>
    <workbookView xWindow="-120" yWindow="-120" windowWidth="29040" windowHeight="15840" xr2:uid="{64DBF4BF-5D07-42C3-AEDB-D52C516F2EAF}"/>
  </bookViews>
  <sheets>
    <sheet name="Rapport" sheetId="1" r:id="rId1"/>
    <sheet name="TAUX " sheetId="2" r:id="rId2"/>
    <sheet name="Table" sheetId="3" state="hidden" r:id="rId3"/>
  </sheets>
  <definedNames>
    <definedName name="_xlnm._FilterDatabase" localSheetId="0" hidden="1">Rapport!$A$15:$H$1000</definedName>
    <definedName name="Grain">Table!$E$5:$E$136</definedName>
    <definedName name="Table">Table!$E$5:$G$136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3" l="1"/>
  <c r="F67" i="3"/>
  <c r="G67" i="3"/>
  <c r="E57" i="3"/>
  <c r="F57" i="3"/>
  <c r="G57" i="3"/>
  <c r="E53" i="3"/>
  <c r="F53" i="3"/>
  <c r="G53" i="3"/>
  <c r="E53" i="2"/>
  <c r="E67" i="2"/>
  <c r="E57" i="2"/>
  <c r="E72" i="3"/>
  <c r="F72" i="3"/>
  <c r="G72" i="3"/>
  <c r="E73" i="3"/>
  <c r="F73" i="3"/>
  <c r="G73" i="3"/>
  <c r="E74" i="3"/>
  <c r="F74" i="3"/>
  <c r="G74" i="3"/>
  <c r="E75" i="3"/>
  <c r="F75" i="3"/>
  <c r="G75" i="3"/>
  <c r="E76" i="3"/>
  <c r="F76" i="3"/>
  <c r="G76" i="3"/>
  <c r="E77" i="3"/>
  <c r="F77" i="3"/>
  <c r="G77" i="3"/>
  <c r="E78" i="3"/>
  <c r="F78" i="3"/>
  <c r="G78" i="3"/>
  <c r="E79" i="3"/>
  <c r="F79" i="3"/>
  <c r="G79" i="3"/>
  <c r="E80" i="3"/>
  <c r="F80" i="3"/>
  <c r="G80" i="3"/>
  <c r="E81" i="3"/>
  <c r="F81" i="3"/>
  <c r="G81" i="3"/>
  <c r="E82" i="3"/>
  <c r="F82" i="3"/>
  <c r="G82" i="3"/>
  <c r="E83" i="3"/>
  <c r="F83" i="3"/>
  <c r="G83" i="3"/>
  <c r="E84" i="3"/>
  <c r="F84" i="3"/>
  <c r="G84" i="3"/>
  <c r="E85" i="3"/>
  <c r="F85" i="3"/>
  <c r="G85" i="3"/>
  <c r="G71" i="3"/>
  <c r="F71" i="3"/>
  <c r="E71" i="3"/>
  <c r="E64" i="3"/>
  <c r="F64" i="3"/>
  <c r="G64" i="3"/>
  <c r="E65" i="3"/>
  <c r="F65" i="3"/>
  <c r="G65" i="3"/>
  <c r="E66" i="3"/>
  <c r="F66" i="3"/>
  <c r="G66" i="3"/>
  <c r="E68" i="3"/>
  <c r="F68" i="3"/>
  <c r="G68" i="3"/>
  <c r="E69" i="3"/>
  <c r="F69" i="3"/>
  <c r="G69" i="3"/>
  <c r="E70" i="3"/>
  <c r="F70" i="3"/>
  <c r="G70" i="3"/>
  <c r="E70" i="2"/>
  <c r="E69" i="2"/>
  <c r="E68" i="2"/>
  <c r="E66" i="2"/>
  <c r="E65" i="2"/>
  <c r="E64" i="2"/>
  <c r="E63" i="2"/>
  <c r="E62" i="2"/>
  <c r="E61" i="2"/>
  <c r="E60" i="2"/>
  <c r="E59" i="2"/>
  <c r="E58" i="2"/>
  <c r="E56" i="2"/>
  <c r="E55" i="2"/>
  <c r="E54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6" i="3" l="1"/>
  <c r="L6" i="3" s="1"/>
  <c r="G7" i="3"/>
  <c r="L7" i="3" s="1"/>
  <c r="G8" i="3"/>
  <c r="L8" i="3" s="1"/>
  <c r="G9" i="3"/>
  <c r="L9" i="3" s="1"/>
  <c r="G10" i="3"/>
  <c r="L10" i="3" s="1"/>
  <c r="G11" i="3"/>
  <c r="L11" i="3" s="1"/>
  <c r="G12" i="3"/>
  <c r="L12" i="3" s="1"/>
  <c r="G13" i="3"/>
  <c r="L13" i="3" s="1"/>
  <c r="G14" i="3"/>
  <c r="L14" i="3" s="1"/>
  <c r="G15" i="3"/>
  <c r="L15" i="3" s="1"/>
  <c r="G16" i="3"/>
  <c r="L16" i="3" s="1"/>
  <c r="G17" i="3"/>
  <c r="L17" i="3" s="1"/>
  <c r="G18" i="3"/>
  <c r="L18" i="3" s="1"/>
  <c r="G19" i="3"/>
  <c r="L19" i="3" s="1"/>
  <c r="G20" i="3"/>
  <c r="L20" i="3" s="1"/>
  <c r="G21" i="3"/>
  <c r="L21" i="3" s="1"/>
  <c r="G22" i="3"/>
  <c r="L22" i="3" s="1"/>
  <c r="G23" i="3"/>
  <c r="L23" i="3" s="1"/>
  <c r="G24" i="3"/>
  <c r="L24" i="3" s="1"/>
  <c r="G25" i="3"/>
  <c r="L25" i="3" s="1"/>
  <c r="G26" i="3"/>
  <c r="L26" i="3" s="1"/>
  <c r="G27" i="3"/>
  <c r="L27" i="3" s="1"/>
  <c r="G28" i="3"/>
  <c r="L28" i="3" s="1"/>
  <c r="G29" i="3"/>
  <c r="L29" i="3" s="1"/>
  <c r="G30" i="3"/>
  <c r="L30" i="3" s="1"/>
  <c r="G31" i="3"/>
  <c r="L31" i="3" s="1"/>
  <c r="G32" i="3"/>
  <c r="L32" i="3" s="1"/>
  <c r="G33" i="3"/>
  <c r="L33" i="3" s="1"/>
  <c r="G34" i="3"/>
  <c r="L34" i="3" s="1"/>
  <c r="G35" i="3"/>
  <c r="L35" i="3" s="1"/>
  <c r="G36" i="3"/>
  <c r="L36" i="3" s="1"/>
  <c r="G37" i="3"/>
  <c r="L37" i="3" s="1"/>
  <c r="G38" i="3"/>
  <c r="L38" i="3" s="1"/>
  <c r="G39" i="3"/>
  <c r="L39" i="3" s="1"/>
  <c r="G40" i="3"/>
  <c r="L40" i="3" s="1"/>
  <c r="G41" i="3"/>
  <c r="L41" i="3" s="1"/>
  <c r="G42" i="3"/>
  <c r="L42" i="3" s="1"/>
  <c r="G43" i="3"/>
  <c r="L43" i="3" s="1"/>
  <c r="G44" i="3"/>
  <c r="L44" i="3" s="1"/>
  <c r="G45" i="3"/>
  <c r="L45" i="3" s="1"/>
  <c r="G46" i="3"/>
  <c r="L46" i="3" s="1"/>
  <c r="G47" i="3"/>
  <c r="L47" i="3" s="1"/>
  <c r="G48" i="3"/>
  <c r="L48" i="3" s="1"/>
  <c r="G49" i="3"/>
  <c r="L49" i="3" s="1"/>
  <c r="G50" i="3"/>
  <c r="G51" i="3"/>
  <c r="G52" i="3"/>
  <c r="G54" i="3"/>
  <c r="G55" i="3"/>
  <c r="G56" i="3"/>
  <c r="G58" i="3"/>
  <c r="G59" i="3"/>
  <c r="G60" i="3"/>
  <c r="G61" i="3"/>
  <c r="G62" i="3"/>
  <c r="G63" i="3"/>
  <c r="G5" i="3"/>
  <c r="L5" i="3" s="1"/>
  <c r="E37" i="3"/>
  <c r="J37" i="3" s="1"/>
  <c r="F37" i="3"/>
  <c r="K37" i="3" s="1"/>
  <c r="H21" i="1" l="1"/>
  <c r="E63" i="3" l="1"/>
  <c r="F63" i="3"/>
  <c r="F14" i="1"/>
  <c r="H22" i="1"/>
  <c r="F42" i="3" l="1"/>
  <c r="K42" i="3" s="1"/>
  <c r="F43" i="3"/>
  <c r="K43" i="3" s="1"/>
  <c r="F44" i="3"/>
  <c r="K44" i="3" s="1"/>
  <c r="F45" i="3"/>
  <c r="K45" i="3" s="1"/>
  <c r="F46" i="3"/>
  <c r="K46" i="3" s="1"/>
  <c r="F47" i="3"/>
  <c r="K47" i="3" s="1"/>
  <c r="F48" i="3"/>
  <c r="K48" i="3" s="1"/>
  <c r="F49" i="3"/>
  <c r="K49" i="3" s="1"/>
  <c r="F50" i="3"/>
  <c r="F51" i="3"/>
  <c r="F52" i="3"/>
  <c r="F54" i="3"/>
  <c r="F55" i="3"/>
  <c r="F56" i="3"/>
  <c r="F58" i="3"/>
  <c r="F59" i="3"/>
  <c r="F60" i="3"/>
  <c r="F61" i="3"/>
  <c r="F62" i="3"/>
  <c r="E61" i="3"/>
  <c r="E62" i="3"/>
  <c r="E42" i="3"/>
  <c r="J42" i="3" s="1"/>
  <c r="E43" i="3"/>
  <c r="J43" i="3" s="1"/>
  <c r="E44" i="3"/>
  <c r="J44" i="3" s="1"/>
  <c r="E45" i="3"/>
  <c r="J45" i="3" s="1"/>
  <c r="E46" i="3"/>
  <c r="J46" i="3" s="1"/>
  <c r="E47" i="3"/>
  <c r="J47" i="3" s="1"/>
  <c r="E48" i="3"/>
  <c r="J48" i="3" s="1"/>
  <c r="E49" i="3"/>
  <c r="J49" i="3" s="1"/>
  <c r="E50" i="3"/>
  <c r="E51" i="3"/>
  <c r="E52" i="3"/>
  <c r="E54" i="3"/>
  <c r="E55" i="3"/>
  <c r="E56" i="3"/>
  <c r="E58" i="3"/>
  <c r="E59" i="3"/>
  <c r="E60" i="3"/>
  <c r="E6" i="3"/>
  <c r="J6" i="3" s="1"/>
  <c r="F6" i="3"/>
  <c r="K6" i="3" s="1"/>
  <c r="E7" i="3"/>
  <c r="J7" i="3" s="1"/>
  <c r="F7" i="3"/>
  <c r="K7" i="3" s="1"/>
  <c r="E8" i="3"/>
  <c r="J8" i="3" s="1"/>
  <c r="F8" i="3"/>
  <c r="K8" i="3" s="1"/>
  <c r="E9" i="3"/>
  <c r="J9" i="3" s="1"/>
  <c r="F9" i="3"/>
  <c r="K9" i="3" s="1"/>
  <c r="E10" i="3"/>
  <c r="J10" i="3" s="1"/>
  <c r="F10" i="3"/>
  <c r="K10" i="3" s="1"/>
  <c r="E11" i="3"/>
  <c r="J11" i="3" s="1"/>
  <c r="F11" i="3"/>
  <c r="K11" i="3" s="1"/>
  <c r="E12" i="3"/>
  <c r="J12" i="3" s="1"/>
  <c r="F12" i="3"/>
  <c r="K12" i="3" s="1"/>
  <c r="E13" i="3"/>
  <c r="J13" i="3" s="1"/>
  <c r="F13" i="3"/>
  <c r="K13" i="3" s="1"/>
  <c r="E14" i="3"/>
  <c r="J14" i="3" s="1"/>
  <c r="F14" i="3"/>
  <c r="K14" i="3" s="1"/>
  <c r="E15" i="3"/>
  <c r="J15" i="3" s="1"/>
  <c r="F15" i="3"/>
  <c r="K15" i="3" s="1"/>
  <c r="E16" i="3"/>
  <c r="J16" i="3" s="1"/>
  <c r="F16" i="3"/>
  <c r="K16" i="3" s="1"/>
  <c r="E17" i="3"/>
  <c r="J17" i="3" s="1"/>
  <c r="F17" i="3"/>
  <c r="K17" i="3" s="1"/>
  <c r="E18" i="3"/>
  <c r="J18" i="3" s="1"/>
  <c r="F18" i="3"/>
  <c r="K18" i="3" s="1"/>
  <c r="E19" i="3"/>
  <c r="J19" i="3" s="1"/>
  <c r="F19" i="3"/>
  <c r="K19" i="3" s="1"/>
  <c r="E20" i="3"/>
  <c r="J20" i="3" s="1"/>
  <c r="F20" i="3"/>
  <c r="K20" i="3" s="1"/>
  <c r="E21" i="3"/>
  <c r="J21" i="3" s="1"/>
  <c r="F21" i="3"/>
  <c r="K21" i="3" s="1"/>
  <c r="E22" i="3"/>
  <c r="J22" i="3" s="1"/>
  <c r="F22" i="3"/>
  <c r="K22" i="3" s="1"/>
  <c r="E23" i="3"/>
  <c r="J23" i="3" s="1"/>
  <c r="F23" i="3"/>
  <c r="K23" i="3" s="1"/>
  <c r="E24" i="3"/>
  <c r="J24" i="3" s="1"/>
  <c r="F24" i="3"/>
  <c r="K24" i="3" s="1"/>
  <c r="E25" i="3"/>
  <c r="J25" i="3" s="1"/>
  <c r="F25" i="3"/>
  <c r="K25" i="3" s="1"/>
  <c r="E26" i="3"/>
  <c r="J26" i="3" s="1"/>
  <c r="F26" i="3"/>
  <c r="K26" i="3" s="1"/>
  <c r="E27" i="3"/>
  <c r="J27" i="3" s="1"/>
  <c r="F27" i="3"/>
  <c r="K27" i="3" s="1"/>
  <c r="E28" i="3"/>
  <c r="J28" i="3" s="1"/>
  <c r="F28" i="3"/>
  <c r="K28" i="3" s="1"/>
  <c r="E29" i="3"/>
  <c r="J29" i="3" s="1"/>
  <c r="F29" i="3"/>
  <c r="K29" i="3" s="1"/>
  <c r="E30" i="3"/>
  <c r="J30" i="3" s="1"/>
  <c r="F30" i="3"/>
  <c r="K30" i="3" s="1"/>
  <c r="E31" i="3"/>
  <c r="J31" i="3" s="1"/>
  <c r="F31" i="3"/>
  <c r="K31" i="3" s="1"/>
  <c r="E32" i="3"/>
  <c r="J32" i="3" s="1"/>
  <c r="F32" i="3"/>
  <c r="K32" i="3" s="1"/>
  <c r="E33" i="3"/>
  <c r="J33" i="3" s="1"/>
  <c r="F33" i="3"/>
  <c r="K33" i="3" s="1"/>
  <c r="E34" i="3"/>
  <c r="J34" i="3" s="1"/>
  <c r="F34" i="3"/>
  <c r="K34" i="3" s="1"/>
  <c r="E35" i="3"/>
  <c r="J35" i="3" s="1"/>
  <c r="F35" i="3"/>
  <c r="K35" i="3" s="1"/>
  <c r="E36" i="3"/>
  <c r="J36" i="3" s="1"/>
  <c r="F36" i="3"/>
  <c r="K36" i="3" s="1"/>
  <c r="E38" i="3"/>
  <c r="J38" i="3" s="1"/>
  <c r="F38" i="3"/>
  <c r="K38" i="3" s="1"/>
  <c r="E39" i="3"/>
  <c r="J39" i="3" s="1"/>
  <c r="F39" i="3"/>
  <c r="K39" i="3" s="1"/>
  <c r="E40" i="3"/>
  <c r="J40" i="3" s="1"/>
  <c r="F40" i="3"/>
  <c r="K40" i="3" s="1"/>
  <c r="E41" i="3"/>
  <c r="J41" i="3" s="1"/>
  <c r="F41" i="3"/>
  <c r="K41" i="3" s="1"/>
  <c r="F5" i="3"/>
  <c r="K5" i="3" s="1"/>
  <c r="E5" i="3"/>
  <c r="J5" i="3" s="1"/>
  <c r="H16" i="1" l="1"/>
  <c r="H19" i="1"/>
  <c r="H18" i="1"/>
  <c r="H20" i="1"/>
  <c r="H17" i="1"/>
  <c r="H1000" i="1" l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7" i="1" l="1"/>
  <c r="H10" i="1" s="1"/>
  <c r="H12" i="1" s="1"/>
  <c r="H8" i="1" l="1"/>
  <c r="H9" i="1"/>
  <c r="H11" i="1"/>
  <c r="H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Yves Clavel</author>
    <author>Anne-Marie Langlois</author>
  </authors>
  <commentList>
    <comment ref="H7" authorId="0" shapeId="0" xr:uid="{09C07C06-517D-4D50-BDD4-12B025B27120}">
      <text>
        <r>
          <rPr>
            <sz val="9"/>
            <color indexed="81"/>
            <rFont val="Tahoma"/>
            <family val="2"/>
          </rPr>
          <t>Tous les calculs de cette section se font automatiquement</t>
        </r>
      </text>
    </comment>
    <comment ref="D15" authorId="1" shapeId="0" xr:uid="{457D3E3B-784C-46FA-8ED2-D6223DD6409C}">
      <text>
        <r>
          <rPr>
            <sz val="9"/>
            <color indexed="81"/>
            <rFont val="Tahoma"/>
            <family val="2"/>
          </rPr>
          <t>Inscrire la date selon le format-date de votre ordinateur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 shapeId="0" xr:uid="{CE45D77D-0E23-45AC-A2E3-F7689B298BDC}">
      <text>
        <r>
          <rPr>
            <sz val="9"/>
            <color indexed="81"/>
            <rFont val="Tahoma"/>
            <family val="2"/>
          </rPr>
          <t>Sélectionner le grain dans la liste déroulante qui apparaît sur chaque cellule de cette colonne.
Ceci remplira automatiquement la colonne du taux de contribution</t>
        </r>
      </text>
    </comment>
    <comment ref="H15" authorId="0" shapeId="0" xr:uid="{9AF4825E-856B-4B6F-947E-87EB8410987F}">
      <text>
        <r>
          <rPr>
            <sz val="9"/>
            <color indexed="81"/>
            <rFont val="Tahoma"/>
            <family val="2"/>
          </rPr>
          <t>Le calcul de cette colonne se fait automatiquement lors de la saisie des "Tonnes" et du "Taux de contribution"</t>
        </r>
      </text>
    </comment>
  </commentList>
</comments>
</file>

<file path=xl/sharedStrings.xml><?xml version="1.0" encoding="utf-8"?>
<sst xmlns="http://schemas.openxmlformats.org/spreadsheetml/2006/main" count="286" uniqueCount="171">
  <si>
    <t>Tonnes</t>
  </si>
  <si>
    <t>Grain (nom ou code)</t>
  </si>
  <si>
    <t>Date</t>
  </si>
  <si>
    <t>Nom du producteur</t>
  </si>
  <si>
    <t>Adresse complète</t>
  </si>
  <si>
    <t>Bon de réception</t>
  </si>
  <si>
    <t>TPS  # R121960967    /    TVQ # 1006144825</t>
  </si>
  <si>
    <t>A - Sous-total</t>
  </si>
  <si>
    <t>Préparé par</t>
  </si>
  <si>
    <t>PRODUCTEURS DE GRAINS DU QUÉBEC</t>
  </si>
  <si>
    <t>Maison de l'UPA</t>
  </si>
  <si>
    <t>555 boul. Roland Therrien, bureau 505, Longueuil (Québec) J4H 4G4</t>
  </si>
  <si>
    <t xml:space="preserve">Télécopieur : 450 679-6372 </t>
  </si>
  <si>
    <t>Courriel : planconjoint@pgq.ca</t>
  </si>
  <si>
    <t>RELEVÉ DES CONTRIBUTIONS PERÇUES</t>
  </si>
  <si>
    <t>Taux de contribution</t>
  </si>
  <si>
    <t>Montant perçu</t>
  </si>
  <si>
    <t>Plan conjoint des producteurs de grains du Québec</t>
  </si>
  <si>
    <t>Début de période</t>
  </si>
  <si>
    <t>Fin de période</t>
  </si>
  <si>
    <t>Nom de l'acheteur</t>
  </si>
  <si>
    <t>+                T.P.S. 5% de A</t>
  </si>
  <si>
    <t>+       T.V.Q. 9.975% de A</t>
  </si>
  <si>
    <t>-          B - Frais 4% de A</t>
  </si>
  <si>
    <t>-               T.P.S. 5% de B</t>
  </si>
  <si>
    <t>-       T.V.Q 9.975% de B</t>
  </si>
  <si>
    <t>=  Transfert ou chèque</t>
  </si>
  <si>
    <t>Taux de contribution en $/tonne</t>
  </si>
  <si>
    <t>Jusqu'au</t>
  </si>
  <si>
    <t>À partir du</t>
  </si>
  <si>
    <t>Grain</t>
  </si>
  <si>
    <t>Code</t>
  </si>
  <si>
    <t xml:space="preserve"> 31 août 2023</t>
  </si>
  <si>
    <t>Variation</t>
  </si>
  <si>
    <t>5B</t>
  </si>
  <si>
    <t>5F</t>
  </si>
  <si>
    <t>5S</t>
  </si>
  <si>
    <t>Avoine</t>
  </si>
  <si>
    <t>1F</t>
  </si>
  <si>
    <t>Avoine biologique</t>
  </si>
  <si>
    <t>1B</t>
  </si>
  <si>
    <t>Avoine Semence</t>
  </si>
  <si>
    <t>1S</t>
  </si>
  <si>
    <t>Blé biologique</t>
  </si>
  <si>
    <t>2B</t>
  </si>
  <si>
    <t>Blé fourrager</t>
  </si>
  <si>
    <t>2F</t>
  </si>
  <si>
    <t xml:space="preserve">Blé humain </t>
  </si>
  <si>
    <t>2H</t>
  </si>
  <si>
    <t>Blé Semence</t>
  </si>
  <si>
    <t>2S</t>
  </si>
  <si>
    <t>Canola</t>
  </si>
  <si>
    <t>8A</t>
  </si>
  <si>
    <t>Canola biologique</t>
  </si>
  <si>
    <t>8B</t>
  </si>
  <si>
    <t>Canola Semence</t>
  </si>
  <si>
    <t>8S</t>
  </si>
  <si>
    <t>Haricot</t>
  </si>
  <si>
    <t>9H</t>
  </si>
  <si>
    <t>Haricot biologique</t>
  </si>
  <si>
    <t>9B</t>
  </si>
  <si>
    <t>Lin</t>
  </si>
  <si>
    <t>7F</t>
  </si>
  <si>
    <t>Lin biologique</t>
  </si>
  <si>
    <t>7G</t>
  </si>
  <si>
    <t>Maïs-grain</t>
  </si>
  <si>
    <t>3F</t>
  </si>
  <si>
    <t>Maïs-grain biologique</t>
  </si>
  <si>
    <t>3B</t>
  </si>
  <si>
    <t>Orge</t>
  </si>
  <si>
    <t>4F</t>
  </si>
  <si>
    <t>Orge biologique</t>
  </si>
  <si>
    <t>4B</t>
  </si>
  <si>
    <t>Orge Semence</t>
  </si>
  <si>
    <t>4S</t>
  </si>
  <si>
    <t xml:space="preserve">Pois </t>
  </si>
  <si>
    <t>9O</t>
  </si>
  <si>
    <t>Pois biologique</t>
  </si>
  <si>
    <t>9R</t>
  </si>
  <si>
    <t xml:space="preserve">Sarrasin </t>
  </si>
  <si>
    <t>7H</t>
  </si>
  <si>
    <t>Sarrasin biologique</t>
  </si>
  <si>
    <t>7B</t>
  </si>
  <si>
    <t xml:space="preserve">Seigle </t>
  </si>
  <si>
    <t>2G</t>
  </si>
  <si>
    <t>Seigle biologique</t>
  </si>
  <si>
    <t>2J</t>
  </si>
  <si>
    <t>Soya</t>
  </si>
  <si>
    <t>6A</t>
  </si>
  <si>
    <t>Soya biologique</t>
  </si>
  <si>
    <t>6B</t>
  </si>
  <si>
    <t>Soya semence</t>
  </si>
  <si>
    <t>6S</t>
  </si>
  <si>
    <t>Triticale</t>
  </si>
  <si>
    <t>2T</t>
  </si>
  <si>
    <t>Triticale biologique</t>
  </si>
  <si>
    <t>2U</t>
  </si>
  <si>
    <t>Chanvre</t>
  </si>
  <si>
    <t>8F</t>
  </si>
  <si>
    <t>Chanvre biologique</t>
  </si>
  <si>
    <t>8G</t>
  </si>
  <si>
    <t>Soya semence biologique</t>
  </si>
  <si>
    <t>6W</t>
  </si>
  <si>
    <t>Luzerne</t>
  </si>
  <si>
    <t>*</t>
  </si>
  <si>
    <t>Trèfle</t>
  </si>
  <si>
    <t>Brome</t>
  </si>
  <si>
    <t>Lotier</t>
  </si>
  <si>
    <t>Épeautre</t>
  </si>
  <si>
    <t>Millet</t>
  </si>
  <si>
    <t>Sorgho</t>
  </si>
  <si>
    <t>Caméline</t>
  </si>
  <si>
    <t>Féverole</t>
  </si>
  <si>
    <t>Moutarde</t>
  </si>
  <si>
    <t>Tournesol</t>
  </si>
  <si>
    <t>Quinoa</t>
  </si>
  <si>
    <t>Chia</t>
  </si>
  <si>
    <t>Lupin</t>
  </si>
  <si>
    <t>Pois chiche</t>
  </si>
  <si>
    <t>Amarante</t>
  </si>
  <si>
    <t>Lentille</t>
  </si>
  <si>
    <t>Carthame</t>
  </si>
  <si>
    <r>
      <t>1</t>
    </r>
    <r>
      <rPr>
        <b/>
        <vertAlign val="superscript"/>
        <sz val="12"/>
        <color rgb="FFFF0000"/>
        <rFont val="Calibri"/>
        <family val="2"/>
        <scheme val="minor"/>
      </rPr>
      <t>er</t>
    </r>
    <r>
      <rPr>
        <b/>
        <sz val="12"/>
        <color rgb="FFFF0000"/>
        <rFont val="Calibri"/>
        <family val="2"/>
        <scheme val="minor"/>
      </rPr>
      <t xml:space="preserve"> septembre 2023</t>
    </r>
  </si>
  <si>
    <t>Téléphone : 450 679-0540 poste 8788</t>
  </si>
  <si>
    <r>
      <t xml:space="preserve">TAUX DE CONTRIBUTION DES PRODUCTEURS DE GRAINS DU QUÉBEC 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</si>
  <si>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Selon le Règlement sur les contributions des producteurs de grains du Québec (chapitre M-35, r. 171.1)</t>
    </r>
  </si>
  <si>
    <t>Fléole des prés</t>
  </si>
  <si>
    <t>TPS  #</t>
  </si>
  <si>
    <t xml:space="preserve">TVQ # </t>
  </si>
  <si>
    <t>5T</t>
  </si>
  <si>
    <t>Épeautre biologique</t>
  </si>
  <si>
    <t>5U</t>
  </si>
  <si>
    <t>Grains mélangés (céreales et pois seulement)</t>
  </si>
  <si>
    <t>Grains mélangés biologiques (céreales et pois seulement)</t>
  </si>
  <si>
    <t>Grains mélangés semences (céreales et pois seulement)</t>
  </si>
  <si>
    <t>Bio par concaténation à partir du début des *</t>
  </si>
  <si>
    <t>Ajout des codes pour ceux qui veulent</t>
  </si>
  <si>
    <t>saisir le code seulement</t>
  </si>
  <si>
    <t>Total tonnes</t>
  </si>
  <si>
    <t>2L</t>
  </si>
  <si>
    <t>Seigle semence</t>
  </si>
  <si>
    <t>Nouveau</t>
  </si>
  <si>
    <t>Ancien</t>
  </si>
  <si>
    <t>Pour tri EN CC VALEUR DE JKL</t>
  </si>
  <si>
    <t>Date réception</t>
  </si>
  <si>
    <t>Épeautre semence</t>
  </si>
  <si>
    <t>5V</t>
  </si>
  <si>
    <t>Épeautre semence biologique</t>
  </si>
  <si>
    <t>5W</t>
  </si>
  <si>
    <t>Pois semence</t>
  </si>
  <si>
    <t>9S</t>
  </si>
  <si>
    <t>Pois semence biologique</t>
  </si>
  <si>
    <t>9W</t>
  </si>
  <si>
    <t>Sarrasin semence</t>
  </si>
  <si>
    <t>7S</t>
  </si>
  <si>
    <t>Sarrasin semence biologique</t>
  </si>
  <si>
    <t>7W</t>
  </si>
  <si>
    <t xml:space="preserve">Remarque * : Les grains sans codes doivent être inscrits sous leur nom complet dans le rapport de l'acheteur </t>
  </si>
  <si>
    <r>
      <t xml:space="preserve">Majorer le taux de ces </t>
    </r>
    <r>
      <rPr>
        <b/>
        <sz val="11"/>
        <color theme="1"/>
        <rFont val="Calibri"/>
        <family val="2"/>
        <scheme val="minor"/>
      </rPr>
      <t>grains sans code</t>
    </r>
    <r>
      <rPr>
        <sz val="11"/>
        <color theme="1"/>
        <rFont val="Calibri"/>
        <family val="2"/>
        <scheme val="minor"/>
      </rPr>
      <t xml:space="preserve"> de : </t>
    </r>
  </si>
  <si>
    <t>0,50 $/t pour les grains biologiques</t>
  </si>
  <si>
    <t>0,90 $/t pour les grains destinés à la semence</t>
  </si>
  <si>
    <t>1,40 $/t pour les grains à la fois biologiques et destinés à la semence</t>
  </si>
  <si>
    <t>5O</t>
  </si>
  <si>
    <t>Féverole biologique</t>
  </si>
  <si>
    <t>5P</t>
  </si>
  <si>
    <t>5N</t>
  </si>
  <si>
    <t>Quinoa biologique</t>
  </si>
  <si>
    <t>5M</t>
  </si>
  <si>
    <t>5K</t>
  </si>
  <si>
    <t>Caméline biologique</t>
  </si>
  <si>
    <t>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</si>
</sst>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_ * #,##0.000_)\ _$_ ;_ * \(#,##0.000\)\ _$_ ;_ * &quot;-&quot;???_)\ _$_ ;_ @_ "/>
    <numFmt numFmtId="165" formatCode="#,##0.000"/>
    <numFmt numFmtId="166" formatCode="[$-F800]dddd\,\ mmmm\ dd\,\ yyyy"/>
    <numFmt numFmtId="167" formatCode="#\ ##0.00&quot; $&quot;;\(#\ ##0.00&quot; $)&quot;"/>
    <numFmt numFmtId="168" formatCode="#,##0.00\ &quot;$&quot;"/>
    <numFmt numFmtId="169" formatCode="_ * #,##0.000_)_ ;_ * \(#,##0.000\)_ ;_ * &quot;-&quot;??_)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sz val="10"/>
      <color indexed="8"/>
      <name val="Arial"/>
    </font>
    <font>
      <sz val="12"/>
      <color indexed="8"/>
      <name val="Calibri"/>
      <family val="2"/>
    </font>
    <font>
      <sz val="9"/>
      <color indexed="81"/>
      <name val="Tahoma"/>
      <family val="2"/>
    </font>
    <font>
      <b/>
      <vertAlign val="superscript"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i/>
      <sz val="12"/>
      <color indexed="8"/>
      <name val="Calibri"/>
      <family val="2"/>
    </font>
    <font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5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/>
    <xf numFmtId="0" fontId="11" fillId="0" borderId="0" xfId="0" applyFont="1"/>
    <xf numFmtId="0" fontId="7" fillId="0" borderId="0" xfId="0" applyFont="1"/>
    <xf numFmtId="0" fontId="6" fillId="0" borderId="0" xfId="0" applyFont="1"/>
    <xf numFmtId="0" fontId="9" fillId="0" borderId="0" xfId="2" applyFont="1"/>
    <xf numFmtId="0" fontId="8" fillId="0" borderId="0" xfId="2" applyFont="1"/>
    <xf numFmtId="0" fontId="8" fillId="0" borderId="0" xfId="2" applyFont="1" applyAlignment="1">
      <alignment horizontal="center"/>
    </xf>
    <xf numFmtId="0" fontId="8" fillId="0" borderId="0" xfId="2" quotePrefix="1" applyFont="1" applyAlignment="1">
      <alignment horizontal="center"/>
    </xf>
    <xf numFmtId="0" fontId="6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0" xfId="0" applyFont="1"/>
    <xf numFmtId="0" fontId="13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quotePrefix="1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6" fillId="0" borderId="27" xfId="3" applyFont="1" applyBorder="1" applyAlignment="1">
      <alignment horizontal="center"/>
    </xf>
    <xf numFmtId="167" fontId="13" fillId="0" borderId="26" xfId="0" applyNumberFormat="1" applyFont="1" applyBorder="1" applyAlignment="1">
      <alignment horizontal="center"/>
    </xf>
    <xf numFmtId="0" fontId="16" fillId="0" borderId="30" xfId="3" applyFont="1" applyBorder="1" applyAlignment="1">
      <alignment horizontal="center"/>
    </xf>
    <xf numFmtId="167" fontId="16" fillId="0" borderId="29" xfId="3" applyNumberFormat="1" applyFont="1" applyBorder="1" applyAlignment="1">
      <alignment horizontal="center"/>
    </xf>
    <xf numFmtId="167" fontId="13" fillId="0" borderId="29" xfId="0" applyNumberFormat="1" applyFont="1" applyBorder="1" applyAlignment="1">
      <alignment horizontal="center"/>
    </xf>
    <xf numFmtId="0" fontId="16" fillId="0" borderId="33" xfId="3" applyFont="1" applyBorder="1" applyAlignment="1">
      <alignment horizontal="center"/>
    </xf>
    <xf numFmtId="167" fontId="16" fillId="0" borderId="34" xfId="3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5" xfId="0" applyFont="1" applyBorder="1"/>
    <xf numFmtId="0" fontId="0" fillId="0" borderId="35" xfId="0" applyBorder="1" applyAlignment="1">
      <alignment horizontal="left"/>
    </xf>
    <xf numFmtId="0" fontId="0" fillId="0" borderId="35" xfId="0" applyBorder="1"/>
    <xf numFmtId="0" fontId="0" fillId="0" borderId="3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center"/>
    </xf>
    <xf numFmtId="167" fontId="0" fillId="0" borderId="0" xfId="0" applyNumberFormat="1" applyAlignment="1">
      <alignment horizontal="center"/>
    </xf>
    <xf numFmtId="44" fontId="0" fillId="3" borderId="0" xfId="0" applyNumberFormat="1" applyFill="1" applyAlignment="1">
      <alignment horizontal="right" vertical="top"/>
    </xf>
    <xf numFmtId="44" fontId="0" fillId="3" borderId="9" xfId="1" applyFont="1" applyFill="1" applyBorder="1" applyProtection="1"/>
    <xf numFmtId="44" fontId="0" fillId="3" borderId="11" xfId="1" applyFont="1" applyFill="1" applyBorder="1" applyProtection="1"/>
    <xf numFmtId="44" fontId="2" fillId="3" borderId="12" xfId="1" applyFont="1" applyFill="1" applyBorder="1" applyProtection="1"/>
    <xf numFmtId="166" fontId="3" fillId="0" borderId="3" xfId="0" applyNumberFormat="1" applyFont="1" applyBorder="1" applyAlignment="1" applyProtection="1">
      <alignment horizontal="center"/>
      <protection locked="0"/>
    </xf>
    <xf numFmtId="166" fontId="3" fillId="0" borderId="7" xfId="0" applyNumberFormat="1" applyFont="1" applyBorder="1" applyAlignment="1" applyProtection="1">
      <alignment horizontal="center"/>
      <protection locked="0"/>
    </xf>
    <xf numFmtId="166" fontId="3" fillId="0" borderId="5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43" fontId="0" fillId="0" borderId="0" xfId="4" applyFont="1"/>
    <xf numFmtId="0" fontId="16" fillId="0" borderId="30" xfId="3" applyFont="1" applyBorder="1"/>
    <xf numFmtId="167" fontId="19" fillId="0" borderId="29" xfId="3" applyNumberFormat="1" applyFont="1" applyBorder="1" applyAlignment="1">
      <alignment horizontal="center"/>
    </xf>
    <xf numFmtId="167" fontId="20" fillId="0" borderId="31" xfId="3" applyNumberFormat="1" applyFont="1" applyBorder="1" applyAlignment="1">
      <alignment horizontal="center"/>
    </xf>
    <xf numFmtId="167" fontId="6" fillId="0" borderId="29" xfId="0" applyNumberFormat="1" applyFont="1" applyBorder="1" applyAlignment="1">
      <alignment horizontal="center"/>
    </xf>
    <xf numFmtId="167" fontId="21" fillId="0" borderId="31" xfId="0" applyNumberFormat="1" applyFont="1" applyBorder="1" applyAlignment="1">
      <alignment horizontal="center"/>
    </xf>
    <xf numFmtId="0" fontId="16" fillId="0" borderId="27" xfId="3" applyFont="1" applyBorder="1"/>
    <xf numFmtId="167" fontId="6" fillId="0" borderId="26" xfId="0" applyNumberFormat="1" applyFont="1" applyBorder="1" applyAlignment="1">
      <alignment horizontal="center"/>
    </xf>
    <xf numFmtId="167" fontId="21" fillId="0" borderId="28" xfId="0" applyNumberFormat="1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6" fillId="0" borderId="30" xfId="3" applyFont="1" applyBorder="1" applyAlignment="1">
      <alignment horizontal="left"/>
    </xf>
    <xf numFmtId="0" fontId="16" fillId="0" borderId="36" xfId="3" applyFont="1" applyBorder="1" applyAlignment="1">
      <alignment horizontal="left"/>
    </xf>
    <xf numFmtId="167" fontId="19" fillId="0" borderId="34" xfId="3" applyNumberFormat="1" applyFont="1" applyBorder="1" applyAlignment="1">
      <alignment horizontal="center"/>
    </xf>
    <xf numFmtId="167" fontId="20" fillId="0" borderId="32" xfId="3" applyNumberFormat="1" applyFont="1" applyBorder="1" applyAlignment="1">
      <alignment horizontal="center"/>
    </xf>
    <xf numFmtId="168" fontId="0" fillId="0" borderId="0" xfId="1" applyNumberFormat="1" applyFont="1" applyAlignment="1" applyProtection="1">
      <alignment horizontal="center" vertical="top"/>
    </xf>
    <xf numFmtId="44" fontId="0" fillId="0" borderId="0" xfId="1" applyFont="1"/>
    <xf numFmtId="43" fontId="0" fillId="0" borderId="0" xfId="0" applyNumberFormat="1"/>
    <xf numFmtId="0" fontId="0" fillId="4" borderId="0" xfId="0" applyFill="1"/>
    <xf numFmtId="0" fontId="0" fillId="2" borderId="0" xfId="0" applyFill="1"/>
    <xf numFmtId="0" fontId="10" fillId="0" borderId="37" xfId="2" quotePrefix="1" applyFont="1" applyBorder="1" applyAlignment="1">
      <alignment horizontal="right"/>
    </xf>
    <xf numFmtId="0" fontId="23" fillId="5" borderId="13" xfId="2" applyFont="1" applyFill="1" applyBorder="1" applyAlignment="1">
      <alignment horizontal="center"/>
    </xf>
    <xf numFmtId="169" fontId="2" fillId="5" borderId="25" xfId="4" applyNumberFormat="1" applyFont="1" applyFill="1" applyBorder="1" applyAlignment="1">
      <alignment horizontal="left"/>
    </xf>
    <xf numFmtId="1" fontId="0" fillId="0" borderId="0" xfId="0" applyNumberFormat="1"/>
    <xf numFmtId="14" fontId="0" fillId="0" borderId="0" xfId="0" applyNumberFormat="1" applyAlignment="1" applyProtection="1">
      <alignment horizontal="center" vertical="top"/>
      <protection locked="0"/>
    </xf>
    <xf numFmtId="165" fontId="0" fillId="0" borderId="0" xfId="0" applyNumberFormat="1" applyAlignment="1" applyProtection="1">
      <alignment horizontal="center" vertical="top"/>
      <protection locked="0"/>
    </xf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  <xf numFmtId="164" fontId="24" fillId="2" borderId="1" xfId="0" applyNumberFormat="1" applyFont="1" applyFill="1" applyBorder="1"/>
    <xf numFmtId="2" fontId="24" fillId="2" borderId="1" xfId="0" applyNumberFormat="1" applyFont="1" applyFill="1" applyBorder="1" applyAlignment="1">
      <alignment horizontal="center"/>
    </xf>
    <xf numFmtId="168" fontId="24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top"/>
    </xf>
    <xf numFmtId="0" fontId="24" fillId="0" borderId="2" xfId="0" applyFont="1" applyBorder="1" applyAlignment="1" applyProtection="1">
      <alignment horizontal="left" vertical="center"/>
      <protection locked="0"/>
    </xf>
    <xf numFmtId="0" fontId="24" fillId="0" borderId="6" xfId="0" applyFont="1" applyBorder="1" applyAlignment="1" applyProtection="1">
      <alignment horizontal="left" vertical="center"/>
      <protection locked="0"/>
    </xf>
    <xf numFmtId="0" fontId="24" fillId="0" borderId="4" xfId="0" applyFont="1" applyBorder="1" applyAlignment="1" applyProtection="1">
      <alignment horizontal="left" vertical="center"/>
      <protection locked="0"/>
    </xf>
    <xf numFmtId="0" fontId="10" fillId="0" borderId="8" xfId="2" applyFont="1" applyBorder="1" applyAlignment="1">
      <alignment horizontal="right"/>
    </xf>
    <xf numFmtId="0" fontId="10" fillId="0" borderId="10" xfId="2" quotePrefix="1" applyFont="1" applyBorder="1" applyAlignment="1">
      <alignment horizontal="right"/>
    </xf>
    <xf numFmtId="0" fontId="13" fillId="0" borderId="30" xfId="0" applyFont="1" applyBorder="1"/>
    <xf numFmtId="0" fontId="13" fillId="0" borderId="30" xfId="0" applyFont="1" applyBorder="1" applyAlignment="1">
      <alignment horizontal="center"/>
    </xf>
    <xf numFmtId="0" fontId="13" fillId="0" borderId="27" xfId="0" applyFont="1" applyBorder="1"/>
    <xf numFmtId="0" fontId="13" fillId="0" borderId="27" xfId="0" applyFont="1" applyBorder="1" applyAlignment="1">
      <alignment horizontal="center"/>
    </xf>
    <xf numFmtId="0" fontId="0" fillId="0" borderId="0" xfId="0" applyAlignment="1">
      <alignment horizontal="right"/>
    </xf>
  </cellXfs>
  <cellStyles count="5">
    <cellStyle name="Milliers" xfId="4" builtinId="3"/>
    <cellStyle name="Monétaire" xfId="1" builtinId="4"/>
    <cellStyle name="Normal" xfId="0" builtinId="0"/>
    <cellStyle name="Normal 2" xfId="2" xr:uid="{A57B5A7A-9427-4438-AE21-2B1F92150EC5}"/>
    <cellStyle name="Normal_Feuil1" xfId="3" xr:uid="{69595B10-7009-4AA5-B8C4-D5D0CBD3FB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1338264</xdr:colOff>
      <xdr:row>3</xdr:row>
      <xdr:rowOff>194508</xdr:rowOff>
    </xdr:to>
    <xdr:pic>
      <xdr:nvPicPr>
        <xdr:cNvPr id="2" name="Image 1" descr="PGQ_generique_COULEURS.jpg">
          <a:extLst>
            <a:ext uri="{FF2B5EF4-FFF2-40B4-BE49-F238E27FC236}">
              <a16:creationId xmlns:a16="http://schemas.microsoft.com/office/drawing/2014/main" id="{E5289B58-9266-4202-A0B1-61BE13778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76200"/>
          <a:ext cx="1214439" cy="908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E8ED-3D9C-4A23-8431-B15267194CF2}">
  <sheetPr codeName="Feuil1">
    <pageSetUpPr fitToPage="1"/>
  </sheetPr>
  <dimension ref="A1:J3015"/>
  <sheetViews>
    <sheetView tabSelected="1" zoomScale="115" zoomScaleNormal="115" workbookViewId="0">
      <selection activeCell="A12" sqref="A12"/>
    </sheetView>
  </sheetViews>
  <sheetFormatPr baseColWidth="10" defaultRowHeight="15" x14ac:dyDescent="0.25"/>
  <cols>
    <col min="1" max="1" width="42.7109375" customWidth="1"/>
    <col min="2" max="2" width="60.85546875" bestFit="1" customWidth="1"/>
    <col min="3" max="3" width="16.28515625" bestFit="1" customWidth="1"/>
    <col min="4" max="4" width="26.140625" customWidth="1"/>
    <col min="5" max="5" width="24.85546875" customWidth="1"/>
    <col min="6" max="6" width="17.28515625" customWidth="1"/>
    <col min="7" max="7" width="20.28515625" bestFit="1" customWidth="1"/>
    <col min="8" max="8" width="15.85546875" customWidth="1"/>
  </cols>
  <sheetData>
    <row r="1" spans="1:10" ht="23.25" x14ac:dyDescent="0.35">
      <c r="B1" s="1" t="s">
        <v>9</v>
      </c>
      <c r="C1" s="2" t="s">
        <v>14</v>
      </c>
      <c r="D1" s="1"/>
      <c r="E1" s="1"/>
      <c r="F1" s="1"/>
    </row>
    <row r="2" spans="1:10" ht="23.25" x14ac:dyDescent="0.35">
      <c r="B2" s="3" t="s">
        <v>10</v>
      </c>
      <c r="C2" s="2" t="s">
        <v>17</v>
      </c>
      <c r="D2" s="4"/>
      <c r="E2" s="4"/>
      <c r="F2" s="4"/>
    </row>
    <row r="3" spans="1:10" ht="15.75" thickBot="1" x14ac:dyDescent="0.3">
      <c r="B3" s="3" t="s">
        <v>11</v>
      </c>
    </row>
    <row r="4" spans="1:10" ht="15.75" thickBot="1" x14ac:dyDescent="0.3">
      <c r="B4" s="3" t="s">
        <v>123</v>
      </c>
      <c r="C4" s="87" t="s">
        <v>2</v>
      </c>
      <c r="D4" s="48"/>
    </row>
    <row r="5" spans="1:10" x14ac:dyDescent="0.25">
      <c r="B5" s="3" t="s">
        <v>12</v>
      </c>
      <c r="C5" s="88" t="s">
        <v>18</v>
      </c>
      <c r="D5" s="49"/>
    </row>
    <row r="6" spans="1:10" ht="15.75" customHeight="1" thickBot="1" x14ac:dyDescent="0.3">
      <c r="B6" s="3" t="s">
        <v>13</v>
      </c>
      <c r="C6" s="89" t="s">
        <v>19</v>
      </c>
      <c r="D6" s="50"/>
    </row>
    <row r="7" spans="1:10" ht="16.5" thickBot="1" x14ac:dyDescent="0.3">
      <c r="B7" s="5" t="s">
        <v>6</v>
      </c>
      <c r="C7" s="87" t="s">
        <v>8</v>
      </c>
      <c r="D7" s="51"/>
      <c r="F7" s="6"/>
      <c r="G7" s="90" t="s">
        <v>7</v>
      </c>
      <c r="H7" s="45">
        <f>ROUND(SUBTOTAL(9,H16:H1000),2)</f>
        <v>0</v>
      </c>
    </row>
    <row r="8" spans="1:10" ht="16.5" thickBot="1" x14ac:dyDescent="0.3">
      <c r="C8" s="87" t="s">
        <v>127</v>
      </c>
      <c r="D8" s="51"/>
      <c r="F8" s="7"/>
      <c r="G8" s="91" t="s">
        <v>21</v>
      </c>
      <c r="H8" s="46">
        <f>ROUND(H7*0.05,2)</f>
        <v>0</v>
      </c>
    </row>
    <row r="9" spans="1:10" ht="16.5" thickBot="1" x14ac:dyDescent="0.3">
      <c r="C9" s="87" t="s">
        <v>128</v>
      </c>
      <c r="D9" s="51"/>
      <c r="F9" s="7"/>
      <c r="G9" s="91" t="s">
        <v>22</v>
      </c>
      <c r="H9" s="46">
        <f>ROUND(H7*0.09975,2)</f>
        <v>0</v>
      </c>
    </row>
    <row r="10" spans="1:10" ht="15.75" x14ac:dyDescent="0.25">
      <c r="F10" s="8"/>
      <c r="G10" s="91" t="s">
        <v>23</v>
      </c>
      <c r="H10" s="46">
        <f>ROUND(H7*0.04,2)</f>
        <v>0</v>
      </c>
    </row>
    <row r="11" spans="1:10" ht="15.75" x14ac:dyDescent="0.25">
      <c r="A11" s="81" t="s">
        <v>20</v>
      </c>
      <c r="B11" s="81" t="s">
        <v>4</v>
      </c>
      <c r="F11" s="7"/>
      <c r="G11" s="91" t="s">
        <v>24</v>
      </c>
      <c r="H11" s="46">
        <f>ROUND(H10*0.05,2)</f>
        <v>0</v>
      </c>
    </row>
    <row r="12" spans="1:10" ht="15.75" x14ac:dyDescent="0.25">
      <c r="A12" s="52"/>
      <c r="B12" s="52"/>
      <c r="F12" s="7"/>
      <c r="G12" s="91" t="s">
        <v>25</v>
      </c>
      <c r="H12" s="46">
        <f>ROUND(H10*0.09975,2)</f>
        <v>0</v>
      </c>
    </row>
    <row r="13" spans="1:10" ht="16.5" thickBot="1" x14ac:dyDescent="0.3">
      <c r="F13" s="76" t="s">
        <v>138</v>
      </c>
      <c r="G13" s="75" t="s">
        <v>26</v>
      </c>
      <c r="H13" s="47">
        <f>H7+H8+H9-H10-H11-H12</f>
        <v>0</v>
      </c>
    </row>
    <row r="14" spans="1:10" x14ac:dyDescent="0.25">
      <c r="F14" s="77">
        <f>SUBTOTAL(9,F16:F1000)</f>
        <v>0</v>
      </c>
      <c r="H14" s="71"/>
    </row>
    <row r="15" spans="1:10" x14ac:dyDescent="0.25">
      <c r="A15" s="81" t="s">
        <v>3</v>
      </c>
      <c r="B15" s="81" t="s">
        <v>4</v>
      </c>
      <c r="C15" s="82" t="s">
        <v>5</v>
      </c>
      <c r="D15" s="81" t="s">
        <v>144</v>
      </c>
      <c r="E15" s="83" t="s">
        <v>1</v>
      </c>
      <c r="F15" s="84" t="s">
        <v>0</v>
      </c>
      <c r="G15" s="85" t="s">
        <v>15</v>
      </c>
      <c r="H15" s="86" t="s">
        <v>16</v>
      </c>
    </row>
    <row r="16" spans="1:10" x14ac:dyDescent="0.25">
      <c r="A16" s="53"/>
      <c r="B16" s="53"/>
      <c r="C16" s="53"/>
      <c r="D16" s="79"/>
      <c r="E16" s="53"/>
      <c r="F16" s="80"/>
      <c r="G16" s="70" t="str">
        <f t="shared" ref="G16:G79" si="0">IF(E16="","",IF(D16-45169&gt;0,VLOOKUP(E16,Table,2,FALSE),VLOOKUP(E16,Table,3,FALSE)))</f>
        <v/>
      </c>
      <c r="H16" s="44" t="str">
        <f t="shared" ref="H16:H79" si="1">IF(F16="","",ROUND(F16*G16,2))</f>
        <v/>
      </c>
      <c r="J16" s="78"/>
    </row>
    <row r="17" spans="1:8" x14ac:dyDescent="0.25">
      <c r="A17" s="53"/>
      <c r="B17" s="53"/>
      <c r="C17" s="53"/>
      <c r="D17" s="79"/>
      <c r="E17" s="53"/>
      <c r="F17" s="80"/>
      <c r="G17" s="70" t="str">
        <f t="shared" si="0"/>
        <v/>
      </c>
      <c r="H17" s="44" t="str">
        <f t="shared" si="1"/>
        <v/>
      </c>
    </row>
    <row r="18" spans="1:8" x14ac:dyDescent="0.25">
      <c r="A18" s="53"/>
      <c r="B18" s="53"/>
      <c r="C18" s="53"/>
      <c r="D18" s="79"/>
      <c r="E18" s="53"/>
      <c r="F18" s="80"/>
      <c r="G18" s="70" t="str">
        <f t="shared" si="0"/>
        <v/>
      </c>
      <c r="H18" s="44" t="str">
        <f t="shared" si="1"/>
        <v/>
      </c>
    </row>
    <row r="19" spans="1:8" x14ac:dyDescent="0.25">
      <c r="A19" s="53"/>
      <c r="B19" s="53"/>
      <c r="C19" s="53"/>
      <c r="D19" s="79"/>
      <c r="E19" s="53"/>
      <c r="F19" s="80"/>
      <c r="G19" s="70" t="str">
        <f t="shared" si="0"/>
        <v/>
      </c>
      <c r="H19" s="44" t="str">
        <f t="shared" si="1"/>
        <v/>
      </c>
    </row>
    <row r="20" spans="1:8" x14ac:dyDescent="0.25">
      <c r="A20" s="55"/>
      <c r="B20" s="55"/>
      <c r="C20" s="53"/>
      <c r="D20" s="79"/>
      <c r="E20" s="53"/>
      <c r="F20" s="80"/>
      <c r="G20" s="70" t="str">
        <f t="shared" si="0"/>
        <v/>
      </c>
      <c r="H20" s="44" t="str">
        <f t="shared" si="1"/>
        <v/>
      </c>
    </row>
    <row r="21" spans="1:8" x14ac:dyDescent="0.25">
      <c r="A21" s="55"/>
      <c r="B21" s="55"/>
      <c r="C21" s="53"/>
      <c r="D21" s="79"/>
      <c r="E21" s="53"/>
      <c r="F21" s="80"/>
      <c r="G21" s="70" t="str">
        <f t="shared" si="0"/>
        <v/>
      </c>
      <c r="H21" s="44" t="str">
        <f t="shared" si="1"/>
        <v/>
      </c>
    </row>
    <row r="22" spans="1:8" x14ac:dyDescent="0.25">
      <c r="A22" s="55"/>
      <c r="B22" s="55"/>
      <c r="C22" s="53"/>
      <c r="D22" s="79"/>
      <c r="E22" s="53"/>
      <c r="F22" s="80"/>
      <c r="G22" s="70" t="str">
        <f t="shared" si="0"/>
        <v/>
      </c>
      <c r="H22" s="44" t="str">
        <f t="shared" si="1"/>
        <v/>
      </c>
    </row>
    <row r="23" spans="1:8" x14ac:dyDescent="0.25">
      <c r="A23" s="55"/>
      <c r="B23" s="55"/>
      <c r="C23" s="53"/>
      <c r="D23" s="79"/>
      <c r="E23" s="53"/>
      <c r="F23" s="80"/>
      <c r="G23" s="70" t="str">
        <f t="shared" si="0"/>
        <v/>
      </c>
      <c r="H23" s="44" t="str">
        <f t="shared" si="1"/>
        <v/>
      </c>
    </row>
    <row r="24" spans="1:8" x14ac:dyDescent="0.25">
      <c r="A24" s="55"/>
      <c r="B24" s="55"/>
      <c r="C24" s="53"/>
      <c r="D24" s="79"/>
      <c r="E24" s="53"/>
      <c r="F24" s="80"/>
      <c r="G24" s="70" t="str">
        <f t="shared" si="0"/>
        <v/>
      </c>
      <c r="H24" s="44" t="str">
        <f t="shared" si="1"/>
        <v/>
      </c>
    </row>
    <row r="25" spans="1:8" x14ac:dyDescent="0.25">
      <c r="A25" s="55"/>
      <c r="B25" s="55"/>
      <c r="C25" s="53"/>
      <c r="D25" s="79"/>
      <c r="E25" s="53"/>
      <c r="F25" s="80"/>
      <c r="G25" s="70" t="str">
        <f t="shared" si="0"/>
        <v/>
      </c>
      <c r="H25" s="44" t="str">
        <f t="shared" si="1"/>
        <v/>
      </c>
    </row>
    <row r="26" spans="1:8" x14ac:dyDescent="0.25">
      <c r="A26" s="55"/>
      <c r="B26" s="55"/>
      <c r="C26" s="53"/>
      <c r="D26" s="79"/>
      <c r="E26" s="53"/>
      <c r="F26" s="80"/>
      <c r="G26" s="70" t="str">
        <f t="shared" si="0"/>
        <v/>
      </c>
      <c r="H26" s="44" t="str">
        <f t="shared" si="1"/>
        <v/>
      </c>
    </row>
    <row r="27" spans="1:8" x14ac:dyDescent="0.25">
      <c r="A27" s="55"/>
      <c r="B27" s="55"/>
      <c r="C27" s="53"/>
      <c r="D27" s="79"/>
      <c r="E27" s="53"/>
      <c r="F27" s="80"/>
      <c r="G27" s="70" t="str">
        <f t="shared" si="0"/>
        <v/>
      </c>
      <c r="H27" s="44" t="str">
        <f t="shared" si="1"/>
        <v/>
      </c>
    </row>
    <row r="28" spans="1:8" x14ac:dyDescent="0.25">
      <c r="A28" s="55"/>
      <c r="B28" s="55"/>
      <c r="C28" s="53"/>
      <c r="D28" s="79"/>
      <c r="E28" s="53"/>
      <c r="F28" s="80"/>
      <c r="G28" s="70" t="str">
        <f t="shared" si="0"/>
        <v/>
      </c>
      <c r="H28" s="44" t="str">
        <f t="shared" si="1"/>
        <v/>
      </c>
    </row>
    <row r="29" spans="1:8" x14ac:dyDescent="0.25">
      <c r="A29" s="55"/>
      <c r="B29" s="55"/>
      <c r="C29" s="53"/>
      <c r="D29" s="79"/>
      <c r="E29" s="53"/>
      <c r="F29" s="80"/>
      <c r="G29" s="70" t="str">
        <f t="shared" si="0"/>
        <v/>
      </c>
      <c r="H29" s="44" t="str">
        <f t="shared" si="1"/>
        <v/>
      </c>
    </row>
    <row r="30" spans="1:8" x14ac:dyDescent="0.25">
      <c r="A30" s="55"/>
      <c r="B30" s="55"/>
      <c r="C30" s="53"/>
      <c r="D30" s="79"/>
      <c r="E30" s="53"/>
      <c r="F30" s="80"/>
      <c r="G30" s="70" t="str">
        <f t="shared" si="0"/>
        <v/>
      </c>
      <c r="H30" s="44" t="str">
        <f t="shared" si="1"/>
        <v/>
      </c>
    </row>
    <row r="31" spans="1:8" x14ac:dyDescent="0.25">
      <c r="A31" s="55"/>
      <c r="B31" s="55"/>
      <c r="C31" s="53"/>
      <c r="D31" s="79"/>
      <c r="E31" s="53"/>
      <c r="F31" s="80"/>
      <c r="G31" s="70" t="str">
        <f t="shared" si="0"/>
        <v/>
      </c>
      <c r="H31" s="44" t="str">
        <f t="shared" si="1"/>
        <v/>
      </c>
    </row>
    <row r="32" spans="1:8" x14ac:dyDescent="0.25">
      <c r="A32" s="55"/>
      <c r="B32" s="55"/>
      <c r="C32" s="53"/>
      <c r="D32" s="79"/>
      <c r="E32" s="53"/>
      <c r="F32" s="80"/>
      <c r="G32" s="70" t="str">
        <f t="shared" si="0"/>
        <v/>
      </c>
      <c r="H32" s="44" t="str">
        <f t="shared" si="1"/>
        <v/>
      </c>
    </row>
    <row r="33" spans="1:8" x14ac:dyDescent="0.25">
      <c r="A33" s="55"/>
      <c r="B33" s="55"/>
      <c r="C33" s="53"/>
      <c r="D33" s="79"/>
      <c r="E33" s="53"/>
      <c r="F33" s="80"/>
      <c r="G33" s="70" t="str">
        <f t="shared" si="0"/>
        <v/>
      </c>
      <c r="H33" s="44" t="str">
        <f t="shared" si="1"/>
        <v/>
      </c>
    </row>
    <row r="34" spans="1:8" x14ac:dyDescent="0.25">
      <c r="A34" s="55"/>
      <c r="B34" s="55"/>
      <c r="C34" s="53"/>
      <c r="D34" s="79"/>
      <c r="E34" s="53"/>
      <c r="F34" s="80"/>
      <c r="G34" s="70" t="str">
        <f t="shared" si="0"/>
        <v/>
      </c>
      <c r="H34" s="44" t="str">
        <f t="shared" si="1"/>
        <v/>
      </c>
    </row>
    <row r="35" spans="1:8" x14ac:dyDescent="0.25">
      <c r="A35" s="55"/>
      <c r="B35" s="55"/>
      <c r="C35" s="53"/>
      <c r="D35" s="79"/>
      <c r="E35" s="53"/>
      <c r="F35" s="80"/>
      <c r="G35" s="70" t="str">
        <f t="shared" si="0"/>
        <v/>
      </c>
      <c r="H35" s="44" t="str">
        <f t="shared" si="1"/>
        <v/>
      </c>
    </row>
    <row r="36" spans="1:8" x14ac:dyDescent="0.25">
      <c r="A36" s="55"/>
      <c r="B36" s="55"/>
      <c r="C36" s="53"/>
      <c r="D36" s="79"/>
      <c r="E36" s="53"/>
      <c r="F36" s="80"/>
      <c r="G36" s="70" t="str">
        <f t="shared" si="0"/>
        <v/>
      </c>
      <c r="H36" s="44" t="str">
        <f t="shared" si="1"/>
        <v/>
      </c>
    </row>
    <row r="37" spans="1:8" x14ac:dyDescent="0.25">
      <c r="A37" s="55"/>
      <c r="B37" s="55"/>
      <c r="C37" s="53"/>
      <c r="D37" s="79"/>
      <c r="E37" s="53"/>
      <c r="F37" s="80"/>
      <c r="G37" s="70" t="str">
        <f t="shared" si="0"/>
        <v/>
      </c>
      <c r="H37" s="44" t="str">
        <f t="shared" si="1"/>
        <v/>
      </c>
    </row>
    <row r="38" spans="1:8" x14ac:dyDescent="0.25">
      <c r="A38" s="55"/>
      <c r="B38" s="55"/>
      <c r="C38" s="53"/>
      <c r="D38" s="79"/>
      <c r="E38" s="53"/>
      <c r="F38" s="80"/>
      <c r="G38" s="70" t="str">
        <f t="shared" si="0"/>
        <v/>
      </c>
      <c r="H38" s="44" t="str">
        <f t="shared" si="1"/>
        <v/>
      </c>
    </row>
    <row r="39" spans="1:8" x14ac:dyDescent="0.25">
      <c r="A39" s="55"/>
      <c r="B39" s="55"/>
      <c r="C39" s="53"/>
      <c r="D39" s="79"/>
      <c r="E39" s="53"/>
      <c r="F39" s="80"/>
      <c r="G39" s="70" t="str">
        <f t="shared" si="0"/>
        <v/>
      </c>
      <c r="H39" s="44" t="str">
        <f t="shared" si="1"/>
        <v/>
      </c>
    </row>
    <row r="40" spans="1:8" x14ac:dyDescent="0.25">
      <c r="A40" s="55"/>
      <c r="B40" s="55"/>
      <c r="C40" s="53"/>
      <c r="D40" s="79"/>
      <c r="E40" s="53"/>
      <c r="F40" s="80"/>
      <c r="G40" s="70" t="str">
        <f t="shared" si="0"/>
        <v/>
      </c>
      <c r="H40" s="44" t="str">
        <f t="shared" si="1"/>
        <v/>
      </c>
    </row>
    <row r="41" spans="1:8" x14ac:dyDescent="0.25">
      <c r="A41" s="55"/>
      <c r="B41" s="55"/>
      <c r="C41" s="53"/>
      <c r="D41" s="79"/>
      <c r="E41" s="53"/>
      <c r="F41" s="80"/>
      <c r="G41" s="70" t="str">
        <f t="shared" si="0"/>
        <v/>
      </c>
      <c r="H41" s="44" t="str">
        <f t="shared" si="1"/>
        <v/>
      </c>
    </row>
    <row r="42" spans="1:8" x14ac:dyDescent="0.25">
      <c r="A42" s="55"/>
      <c r="B42" s="55"/>
      <c r="C42" s="53"/>
      <c r="D42" s="79"/>
      <c r="E42" s="53"/>
      <c r="F42" s="80"/>
      <c r="G42" s="70" t="str">
        <f t="shared" si="0"/>
        <v/>
      </c>
      <c r="H42" s="44" t="str">
        <f t="shared" si="1"/>
        <v/>
      </c>
    </row>
    <row r="43" spans="1:8" x14ac:dyDescent="0.25">
      <c r="A43" s="55"/>
      <c r="B43" s="55"/>
      <c r="C43" s="53"/>
      <c r="D43" s="79"/>
      <c r="E43" s="53"/>
      <c r="F43" s="80"/>
      <c r="G43" s="70" t="str">
        <f t="shared" si="0"/>
        <v/>
      </c>
      <c r="H43" s="44" t="str">
        <f t="shared" si="1"/>
        <v/>
      </c>
    </row>
    <row r="44" spans="1:8" x14ac:dyDescent="0.25">
      <c r="A44" s="55"/>
      <c r="B44" s="55"/>
      <c r="C44" s="53"/>
      <c r="D44" s="79"/>
      <c r="E44" s="53"/>
      <c r="F44" s="80"/>
      <c r="G44" s="70" t="str">
        <f t="shared" si="0"/>
        <v/>
      </c>
      <c r="H44" s="44" t="str">
        <f t="shared" si="1"/>
        <v/>
      </c>
    </row>
    <row r="45" spans="1:8" x14ac:dyDescent="0.25">
      <c r="A45" s="55"/>
      <c r="B45" s="55"/>
      <c r="C45" s="53"/>
      <c r="D45" s="79"/>
      <c r="E45" s="53"/>
      <c r="F45" s="80"/>
      <c r="G45" s="70" t="str">
        <f t="shared" si="0"/>
        <v/>
      </c>
      <c r="H45" s="44" t="str">
        <f t="shared" si="1"/>
        <v/>
      </c>
    </row>
    <row r="46" spans="1:8" x14ac:dyDescent="0.25">
      <c r="A46" s="55"/>
      <c r="B46" s="55"/>
      <c r="C46" s="53"/>
      <c r="D46" s="79"/>
      <c r="E46" s="53"/>
      <c r="F46" s="80"/>
      <c r="G46" s="70" t="str">
        <f t="shared" si="0"/>
        <v/>
      </c>
      <c r="H46" s="44" t="str">
        <f t="shared" si="1"/>
        <v/>
      </c>
    </row>
    <row r="47" spans="1:8" x14ac:dyDescent="0.25">
      <c r="A47" s="55"/>
      <c r="B47" s="55"/>
      <c r="C47" s="53"/>
      <c r="D47" s="79"/>
      <c r="E47" s="53"/>
      <c r="F47" s="80"/>
      <c r="G47" s="70" t="str">
        <f t="shared" si="0"/>
        <v/>
      </c>
      <c r="H47" s="44" t="str">
        <f t="shared" si="1"/>
        <v/>
      </c>
    </row>
    <row r="48" spans="1:8" x14ac:dyDescent="0.25">
      <c r="A48" s="55"/>
      <c r="B48" s="55"/>
      <c r="C48" s="53"/>
      <c r="D48" s="79"/>
      <c r="E48" s="53"/>
      <c r="F48" s="80"/>
      <c r="G48" s="70" t="str">
        <f t="shared" si="0"/>
        <v/>
      </c>
      <c r="H48" s="44" t="str">
        <f t="shared" si="1"/>
        <v/>
      </c>
    </row>
    <row r="49" spans="1:8" x14ac:dyDescent="0.25">
      <c r="A49" s="55"/>
      <c r="B49" s="55"/>
      <c r="C49" s="53"/>
      <c r="D49" s="79"/>
      <c r="E49" s="53"/>
      <c r="F49" s="80"/>
      <c r="G49" s="70" t="str">
        <f t="shared" si="0"/>
        <v/>
      </c>
      <c r="H49" s="44" t="str">
        <f t="shared" si="1"/>
        <v/>
      </c>
    </row>
    <row r="50" spans="1:8" x14ac:dyDescent="0.25">
      <c r="A50" s="55"/>
      <c r="B50" s="55"/>
      <c r="C50" s="53"/>
      <c r="D50" s="79"/>
      <c r="E50" s="53"/>
      <c r="F50" s="80"/>
      <c r="G50" s="70" t="str">
        <f t="shared" si="0"/>
        <v/>
      </c>
      <c r="H50" s="44" t="str">
        <f t="shared" si="1"/>
        <v/>
      </c>
    </row>
    <row r="51" spans="1:8" x14ac:dyDescent="0.25">
      <c r="A51" s="55"/>
      <c r="B51" s="55"/>
      <c r="C51" s="53"/>
      <c r="D51" s="79"/>
      <c r="E51" s="53"/>
      <c r="F51" s="80"/>
      <c r="G51" s="70" t="str">
        <f t="shared" si="0"/>
        <v/>
      </c>
      <c r="H51" s="44" t="str">
        <f t="shared" si="1"/>
        <v/>
      </c>
    </row>
    <row r="52" spans="1:8" x14ac:dyDescent="0.25">
      <c r="A52" s="55"/>
      <c r="B52" s="55"/>
      <c r="C52" s="53"/>
      <c r="D52" s="79"/>
      <c r="E52" s="53"/>
      <c r="F52" s="80"/>
      <c r="G52" s="70" t="str">
        <f t="shared" si="0"/>
        <v/>
      </c>
      <c r="H52" s="44" t="str">
        <f t="shared" si="1"/>
        <v/>
      </c>
    </row>
    <row r="53" spans="1:8" x14ac:dyDescent="0.25">
      <c r="A53" s="55"/>
      <c r="B53" s="55"/>
      <c r="C53" s="53"/>
      <c r="D53" s="79"/>
      <c r="E53" s="53"/>
      <c r="F53" s="80"/>
      <c r="G53" s="70" t="str">
        <f t="shared" si="0"/>
        <v/>
      </c>
      <c r="H53" s="44" t="str">
        <f t="shared" si="1"/>
        <v/>
      </c>
    </row>
    <row r="54" spans="1:8" x14ac:dyDescent="0.25">
      <c r="A54" s="55"/>
      <c r="B54" s="55"/>
      <c r="C54" s="53"/>
      <c r="D54" s="79"/>
      <c r="E54" s="53"/>
      <c r="F54" s="80"/>
      <c r="G54" s="70" t="str">
        <f t="shared" si="0"/>
        <v/>
      </c>
      <c r="H54" s="44" t="str">
        <f t="shared" si="1"/>
        <v/>
      </c>
    </row>
    <row r="55" spans="1:8" x14ac:dyDescent="0.25">
      <c r="A55" s="55"/>
      <c r="B55" s="55"/>
      <c r="C55" s="53"/>
      <c r="D55" s="79"/>
      <c r="E55" s="53"/>
      <c r="F55" s="80"/>
      <c r="G55" s="70" t="str">
        <f t="shared" si="0"/>
        <v/>
      </c>
      <c r="H55" s="44" t="str">
        <f t="shared" si="1"/>
        <v/>
      </c>
    </row>
    <row r="56" spans="1:8" x14ac:dyDescent="0.25">
      <c r="A56" s="55"/>
      <c r="B56" s="55"/>
      <c r="C56" s="53"/>
      <c r="D56" s="79"/>
      <c r="E56" s="53"/>
      <c r="F56" s="80"/>
      <c r="G56" s="70" t="str">
        <f t="shared" si="0"/>
        <v/>
      </c>
      <c r="H56" s="44" t="str">
        <f t="shared" si="1"/>
        <v/>
      </c>
    </row>
    <row r="57" spans="1:8" x14ac:dyDescent="0.25">
      <c r="A57" s="55"/>
      <c r="B57" s="55"/>
      <c r="C57" s="53"/>
      <c r="D57" s="79"/>
      <c r="E57" s="53"/>
      <c r="F57" s="80"/>
      <c r="G57" s="70" t="str">
        <f t="shared" si="0"/>
        <v/>
      </c>
      <c r="H57" s="44" t="str">
        <f t="shared" si="1"/>
        <v/>
      </c>
    </row>
    <row r="58" spans="1:8" x14ac:dyDescent="0.25">
      <c r="A58" s="55"/>
      <c r="B58" s="55"/>
      <c r="C58" s="53"/>
      <c r="D58" s="79"/>
      <c r="E58" s="53"/>
      <c r="F58" s="80"/>
      <c r="G58" s="70" t="str">
        <f t="shared" si="0"/>
        <v/>
      </c>
      <c r="H58" s="44" t="str">
        <f t="shared" si="1"/>
        <v/>
      </c>
    </row>
    <row r="59" spans="1:8" x14ac:dyDescent="0.25">
      <c r="A59" s="55"/>
      <c r="B59" s="55"/>
      <c r="C59" s="53"/>
      <c r="D59" s="79"/>
      <c r="E59" s="53"/>
      <c r="F59" s="80"/>
      <c r="G59" s="70" t="str">
        <f t="shared" si="0"/>
        <v/>
      </c>
      <c r="H59" s="44" t="str">
        <f t="shared" si="1"/>
        <v/>
      </c>
    </row>
    <row r="60" spans="1:8" x14ac:dyDescent="0.25">
      <c r="A60" s="55"/>
      <c r="B60" s="55"/>
      <c r="C60" s="53"/>
      <c r="D60" s="79"/>
      <c r="E60" s="53"/>
      <c r="F60" s="80"/>
      <c r="G60" s="70" t="str">
        <f t="shared" si="0"/>
        <v/>
      </c>
      <c r="H60" s="44" t="str">
        <f t="shared" si="1"/>
        <v/>
      </c>
    </row>
    <row r="61" spans="1:8" x14ac:dyDescent="0.25">
      <c r="A61" s="55"/>
      <c r="B61" s="55"/>
      <c r="C61" s="53"/>
      <c r="D61" s="79"/>
      <c r="E61" s="53"/>
      <c r="F61" s="80"/>
      <c r="G61" s="70" t="str">
        <f t="shared" si="0"/>
        <v/>
      </c>
      <c r="H61" s="44" t="str">
        <f t="shared" si="1"/>
        <v/>
      </c>
    </row>
    <row r="62" spans="1:8" x14ac:dyDescent="0.25">
      <c r="A62" s="55"/>
      <c r="B62" s="55"/>
      <c r="C62" s="53"/>
      <c r="D62" s="79"/>
      <c r="E62" s="53"/>
      <c r="F62" s="80"/>
      <c r="G62" s="70" t="str">
        <f t="shared" si="0"/>
        <v/>
      </c>
      <c r="H62" s="44" t="str">
        <f t="shared" si="1"/>
        <v/>
      </c>
    </row>
    <row r="63" spans="1:8" x14ac:dyDescent="0.25">
      <c r="A63" s="55"/>
      <c r="B63" s="55"/>
      <c r="C63" s="53"/>
      <c r="D63" s="79"/>
      <c r="E63" s="53"/>
      <c r="F63" s="80"/>
      <c r="G63" s="70" t="str">
        <f t="shared" si="0"/>
        <v/>
      </c>
      <c r="H63" s="44" t="str">
        <f t="shared" si="1"/>
        <v/>
      </c>
    </row>
    <row r="64" spans="1:8" x14ac:dyDescent="0.25">
      <c r="A64" s="55"/>
      <c r="B64" s="55"/>
      <c r="C64" s="53"/>
      <c r="D64" s="79"/>
      <c r="E64" s="53"/>
      <c r="F64" s="80"/>
      <c r="G64" s="70" t="str">
        <f t="shared" si="0"/>
        <v/>
      </c>
      <c r="H64" s="44" t="str">
        <f t="shared" si="1"/>
        <v/>
      </c>
    </row>
    <row r="65" spans="1:8" x14ac:dyDescent="0.25">
      <c r="A65" s="55"/>
      <c r="B65" s="55"/>
      <c r="C65" s="53"/>
      <c r="D65" s="79"/>
      <c r="E65" s="53"/>
      <c r="F65" s="80"/>
      <c r="G65" s="70" t="str">
        <f t="shared" si="0"/>
        <v/>
      </c>
      <c r="H65" s="44" t="str">
        <f t="shared" si="1"/>
        <v/>
      </c>
    </row>
    <row r="66" spans="1:8" x14ac:dyDescent="0.25">
      <c r="A66" s="55"/>
      <c r="B66" s="55"/>
      <c r="C66" s="53"/>
      <c r="D66" s="79"/>
      <c r="E66" s="53"/>
      <c r="F66" s="80"/>
      <c r="G66" s="70" t="str">
        <f t="shared" si="0"/>
        <v/>
      </c>
      <c r="H66" s="44" t="str">
        <f t="shared" si="1"/>
        <v/>
      </c>
    </row>
    <row r="67" spans="1:8" x14ac:dyDescent="0.25">
      <c r="A67" s="55"/>
      <c r="B67" s="55"/>
      <c r="C67" s="53"/>
      <c r="D67" s="79"/>
      <c r="E67" s="53"/>
      <c r="F67" s="80"/>
      <c r="G67" s="70" t="str">
        <f t="shared" si="0"/>
        <v/>
      </c>
      <c r="H67" s="44" t="str">
        <f t="shared" si="1"/>
        <v/>
      </c>
    </row>
    <row r="68" spans="1:8" x14ac:dyDescent="0.25">
      <c r="A68" s="55"/>
      <c r="B68" s="55"/>
      <c r="C68" s="53"/>
      <c r="D68" s="79"/>
      <c r="E68" s="53"/>
      <c r="F68" s="80"/>
      <c r="G68" s="70" t="str">
        <f t="shared" si="0"/>
        <v/>
      </c>
      <c r="H68" s="44" t="str">
        <f t="shared" si="1"/>
        <v/>
      </c>
    </row>
    <row r="69" spans="1:8" x14ac:dyDescent="0.25">
      <c r="A69" s="55"/>
      <c r="B69" s="55"/>
      <c r="C69" s="53"/>
      <c r="D69" s="79"/>
      <c r="E69" s="53"/>
      <c r="F69" s="80"/>
      <c r="G69" s="70" t="str">
        <f t="shared" si="0"/>
        <v/>
      </c>
      <c r="H69" s="44" t="str">
        <f t="shared" si="1"/>
        <v/>
      </c>
    </row>
    <row r="70" spans="1:8" x14ac:dyDescent="0.25">
      <c r="A70" s="55"/>
      <c r="B70" s="55"/>
      <c r="C70" s="53"/>
      <c r="D70" s="79"/>
      <c r="E70" s="53"/>
      <c r="F70" s="80"/>
      <c r="G70" s="70" t="str">
        <f t="shared" si="0"/>
        <v/>
      </c>
      <c r="H70" s="44" t="str">
        <f t="shared" si="1"/>
        <v/>
      </c>
    </row>
    <row r="71" spans="1:8" x14ac:dyDescent="0.25">
      <c r="A71" s="55"/>
      <c r="B71" s="55"/>
      <c r="C71" s="53"/>
      <c r="D71" s="79"/>
      <c r="E71" s="53"/>
      <c r="F71" s="80"/>
      <c r="G71" s="70" t="str">
        <f t="shared" si="0"/>
        <v/>
      </c>
      <c r="H71" s="44" t="str">
        <f t="shared" si="1"/>
        <v/>
      </c>
    </row>
    <row r="72" spans="1:8" x14ac:dyDescent="0.25">
      <c r="A72" s="55"/>
      <c r="B72" s="55"/>
      <c r="C72" s="53"/>
      <c r="D72" s="79"/>
      <c r="E72" s="53"/>
      <c r="F72" s="80"/>
      <c r="G72" s="70" t="str">
        <f t="shared" si="0"/>
        <v/>
      </c>
      <c r="H72" s="44" t="str">
        <f t="shared" si="1"/>
        <v/>
      </c>
    </row>
    <row r="73" spans="1:8" x14ac:dyDescent="0.25">
      <c r="A73" s="55"/>
      <c r="B73" s="55"/>
      <c r="C73" s="53"/>
      <c r="D73" s="79"/>
      <c r="E73" s="53"/>
      <c r="F73" s="80"/>
      <c r="G73" s="70" t="str">
        <f t="shared" si="0"/>
        <v/>
      </c>
      <c r="H73" s="44" t="str">
        <f t="shared" si="1"/>
        <v/>
      </c>
    </row>
    <row r="74" spans="1:8" x14ac:dyDescent="0.25">
      <c r="A74" s="55"/>
      <c r="B74" s="55"/>
      <c r="C74" s="53"/>
      <c r="D74" s="79"/>
      <c r="E74" s="53"/>
      <c r="F74" s="80"/>
      <c r="G74" s="70" t="str">
        <f t="shared" si="0"/>
        <v/>
      </c>
      <c r="H74" s="44" t="str">
        <f t="shared" si="1"/>
        <v/>
      </c>
    </row>
    <row r="75" spans="1:8" x14ac:dyDescent="0.25">
      <c r="A75" s="55"/>
      <c r="B75" s="55"/>
      <c r="C75" s="53"/>
      <c r="D75" s="79"/>
      <c r="E75" s="53"/>
      <c r="F75" s="80"/>
      <c r="G75" s="70" t="str">
        <f t="shared" si="0"/>
        <v/>
      </c>
      <c r="H75" s="44" t="str">
        <f t="shared" si="1"/>
        <v/>
      </c>
    </row>
    <row r="76" spans="1:8" x14ac:dyDescent="0.25">
      <c r="A76" s="55"/>
      <c r="B76" s="55"/>
      <c r="C76" s="53"/>
      <c r="D76" s="79"/>
      <c r="E76" s="53"/>
      <c r="F76" s="80"/>
      <c r="G76" s="70" t="str">
        <f t="shared" si="0"/>
        <v/>
      </c>
      <c r="H76" s="44" t="str">
        <f t="shared" si="1"/>
        <v/>
      </c>
    </row>
    <row r="77" spans="1:8" x14ac:dyDescent="0.25">
      <c r="A77" s="55"/>
      <c r="B77" s="55"/>
      <c r="C77" s="53"/>
      <c r="D77" s="79"/>
      <c r="E77" s="53"/>
      <c r="F77" s="80"/>
      <c r="G77" s="70" t="str">
        <f t="shared" si="0"/>
        <v/>
      </c>
      <c r="H77" s="44" t="str">
        <f t="shared" si="1"/>
        <v/>
      </c>
    </row>
    <row r="78" spans="1:8" x14ac:dyDescent="0.25">
      <c r="A78" s="55"/>
      <c r="B78" s="55"/>
      <c r="C78" s="53"/>
      <c r="D78" s="79"/>
      <c r="E78" s="53"/>
      <c r="F78" s="80"/>
      <c r="G78" s="70" t="str">
        <f t="shared" si="0"/>
        <v/>
      </c>
      <c r="H78" s="44" t="str">
        <f t="shared" si="1"/>
        <v/>
      </c>
    </row>
    <row r="79" spans="1:8" x14ac:dyDescent="0.25">
      <c r="A79" s="55"/>
      <c r="B79" s="55"/>
      <c r="C79" s="53"/>
      <c r="D79" s="79"/>
      <c r="E79" s="53"/>
      <c r="F79" s="80"/>
      <c r="G79" s="70" t="str">
        <f t="shared" si="0"/>
        <v/>
      </c>
      <c r="H79" s="44" t="str">
        <f t="shared" si="1"/>
        <v/>
      </c>
    </row>
    <row r="80" spans="1:8" x14ac:dyDescent="0.25">
      <c r="A80" s="55"/>
      <c r="B80" s="55"/>
      <c r="C80" s="53"/>
      <c r="D80" s="79"/>
      <c r="E80" s="53"/>
      <c r="F80" s="80"/>
      <c r="G80" s="70" t="str">
        <f t="shared" ref="G80:G143" si="2">IF(E80="","",IF(D80-45169&gt;0,VLOOKUP(E80,Table,2,FALSE),VLOOKUP(E80,Table,3,FALSE)))</f>
        <v/>
      </c>
      <c r="H80" s="44" t="str">
        <f t="shared" ref="H80:H143" si="3">IF(F80="","",ROUND(F80*G80,2))</f>
        <v/>
      </c>
    </row>
    <row r="81" spans="1:8" x14ac:dyDescent="0.25">
      <c r="A81" s="55"/>
      <c r="B81" s="55"/>
      <c r="C81" s="53"/>
      <c r="D81" s="79"/>
      <c r="E81" s="53"/>
      <c r="F81" s="80"/>
      <c r="G81" s="70" t="str">
        <f t="shared" si="2"/>
        <v/>
      </c>
      <c r="H81" s="44" t="str">
        <f t="shared" si="3"/>
        <v/>
      </c>
    </row>
    <row r="82" spans="1:8" x14ac:dyDescent="0.25">
      <c r="A82" s="55"/>
      <c r="B82" s="55"/>
      <c r="C82" s="53"/>
      <c r="D82" s="79"/>
      <c r="E82" s="53"/>
      <c r="F82" s="80"/>
      <c r="G82" s="70" t="str">
        <f t="shared" si="2"/>
        <v/>
      </c>
      <c r="H82" s="44" t="str">
        <f t="shared" si="3"/>
        <v/>
      </c>
    </row>
    <row r="83" spans="1:8" x14ac:dyDescent="0.25">
      <c r="A83" s="55"/>
      <c r="B83" s="55"/>
      <c r="C83" s="53"/>
      <c r="D83" s="79"/>
      <c r="E83" s="53"/>
      <c r="F83" s="80"/>
      <c r="G83" s="70" t="str">
        <f t="shared" si="2"/>
        <v/>
      </c>
      <c r="H83" s="44" t="str">
        <f t="shared" si="3"/>
        <v/>
      </c>
    </row>
    <row r="84" spans="1:8" x14ac:dyDescent="0.25">
      <c r="A84" s="55"/>
      <c r="B84" s="55"/>
      <c r="C84" s="53"/>
      <c r="D84" s="79"/>
      <c r="E84" s="53"/>
      <c r="F84" s="80"/>
      <c r="G84" s="70" t="str">
        <f t="shared" si="2"/>
        <v/>
      </c>
      <c r="H84" s="44" t="str">
        <f t="shared" si="3"/>
        <v/>
      </c>
    </row>
    <row r="85" spans="1:8" x14ac:dyDescent="0.25">
      <c r="A85" s="55"/>
      <c r="B85" s="55"/>
      <c r="C85" s="53"/>
      <c r="D85" s="79"/>
      <c r="E85" s="53"/>
      <c r="F85" s="80"/>
      <c r="G85" s="70" t="str">
        <f t="shared" si="2"/>
        <v/>
      </c>
      <c r="H85" s="44" t="str">
        <f t="shared" si="3"/>
        <v/>
      </c>
    </row>
    <row r="86" spans="1:8" x14ac:dyDescent="0.25">
      <c r="A86" s="55"/>
      <c r="B86" s="55"/>
      <c r="C86" s="53"/>
      <c r="D86" s="79"/>
      <c r="E86" s="53"/>
      <c r="F86" s="80"/>
      <c r="G86" s="70" t="str">
        <f t="shared" si="2"/>
        <v/>
      </c>
      <c r="H86" s="44" t="str">
        <f t="shared" si="3"/>
        <v/>
      </c>
    </row>
    <row r="87" spans="1:8" x14ac:dyDescent="0.25">
      <c r="A87" s="55"/>
      <c r="B87" s="55"/>
      <c r="C87" s="53"/>
      <c r="D87" s="79"/>
      <c r="E87" s="53"/>
      <c r="F87" s="80"/>
      <c r="G87" s="70" t="str">
        <f t="shared" si="2"/>
        <v/>
      </c>
      <c r="H87" s="44" t="str">
        <f t="shared" si="3"/>
        <v/>
      </c>
    </row>
    <row r="88" spans="1:8" x14ac:dyDescent="0.25">
      <c r="A88" s="55"/>
      <c r="B88" s="55"/>
      <c r="C88" s="53"/>
      <c r="D88" s="79"/>
      <c r="E88" s="53"/>
      <c r="F88" s="80"/>
      <c r="G88" s="70" t="str">
        <f t="shared" si="2"/>
        <v/>
      </c>
      <c r="H88" s="44" t="str">
        <f t="shared" si="3"/>
        <v/>
      </c>
    </row>
    <row r="89" spans="1:8" x14ac:dyDescent="0.25">
      <c r="A89" s="55"/>
      <c r="B89" s="55"/>
      <c r="C89" s="53"/>
      <c r="D89" s="79"/>
      <c r="E89" s="53"/>
      <c r="F89" s="80"/>
      <c r="G89" s="70" t="str">
        <f t="shared" si="2"/>
        <v/>
      </c>
      <c r="H89" s="44" t="str">
        <f t="shared" si="3"/>
        <v/>
      </c>
    </row>
    <row r="90" spans="1:8" x14ac:dyDescent="0.25">
      <c r="A90" s="55"/>
      <c r="B90" s="55"/>
      <c r="C90" s="53"/>
      <c r="D90" s="79"/>
      <c r="E90" s="53"/>
      <c r="F90" s="80"/>
      <c r="G90" s="70" t="str">
        <f t="shared" si="2"/>
        <v/>
      </c>
      <c r="H90" s="44" t="str">
        <f t="shared" si="3"/>
        <v/>
      </c>
    </row>
    <row r="91" spans="1:8" x14ac:dyDescent="0.25">
      <c r="A91" s="55"/>
      <c r="B91" s="55"/>
      <c r="C91" s="53"/>
      <c r="D91" s="79"/>
      <c r="E91" s="53"/>
      <c r="F91" s="80"/>
      <c r="G91" s="70" t="str">
        <f t="shared" si="2"/>
        <v/>
      </c>
      <c r="H91" s="44" t="str">
        <f t="shared" si="3"/>
        <v/>
      </c>
    </row>
    <row r="92" spans="1:8" x14ac:dyDescent="0.25">
      <c r="A92" s="55"/>
      <c r="B92" s="55"/>
      <c r="C92" s="53"/>
      <c r="D92" s="79"/>
      <c r="E92" s="53"/>
      <c r="F92" s="80"/>
      <c r="G92" s="70" t="str">
        <f t="shared" si="2"/>
        <v/>
      </c>
      <c r="H92" s="44" t="str">
        <f t="shared" si="3"/>
        <v/>
      </c>
    </row>
    <row r="93" spans="1:8" x14ac:dyDescent="0.25">
      <c r="A93" s="55"/>
      <c r="B93" s="55"/>
      <c r="C93" s="53"/>
      <c r="D93" s="79"/>
      <c r="E93" s="53"/>
      <c r="F93" s="80"/>
      <c r="G93" s="70" t="str">
        <f t="shared" si="2"/>
        <v/>
      </c>
      <c r="H93" s="44" t="str">
        <f t="shared" si="3"/>
        <v/>
      </c>
    </row>
    <row r="94" spans="1:8" x14ac:dyDescent="0.25">
      <c r="A94" s="55"/>
      <c r="B94" s="55"/>
      <c r="C94" s="53"/>
      <c r="D94" s="79"/>
      <c r="E94" s="53"/>
      <c r="F94" s="80"/>
      <c r="G94" s="70" t="str">
        <f t="shared" si="2"/>
        <v/>
      </c>
      <c r="H94" s="44" t="str">
        <f t="shared" si="3"/>
        <v/>
      </c>
    </row>
    <row r="95" spans="1:8" x14ac:dyDescent="0.25">
      <c r="A95" s="55"/>
      <c r="B95" s="55"/>
      <c r="C95" s="53"/>
      <c r="D95" s="79"/>
      <c r="E95" s="53"/>
      <c r="F95" s="80"/>
      <c r="G95" s="70" t="str">
        <f t="shared" si="2"/>
        <v/>
      </c>
      <c r="H95" s="44" t="str">
        <f t="shared" si="3"/>
        <v/>
      </c>
    </row>
    <row r="96" spans="1:8" x14ac:dyDescent="0.25">
      <c r="A96" s="55"/>
      <c r="B96" s="55"/>
      <c r="C96" s="53"/>
      <c r="D96" s="79"/>
      <c r="E96" s="53"/>
      <c r="F96" s="80"/>
      <c r="G96" s="70" t="str">
        <f t="shared" si="2"/>
        <v/>
      </c>
      <c r="H96" s="44" t="str">
        <f t="shared" si="3"/>
        <v/>
      </c>
    </row>
    <row r="97" spans="1:8" x14ac:dyDescent="0.25">
      <c r="A97" s="55"/>
      <c r="B97" s="55"/>
      <c r="C97" s="53"/>
      <c r="D97" s="79"/>
      <c r="E97" s="53"/>
      <c r="F97" s="80"/>
      <c r="G97" s="70" t="str">
        <f t="shared" si="2"/>
        <v/>
      </c>
      <c r="H97" s="44" t="str">
        <f t="shared" si="3"/>
        <v/>
      </c>
    </row>
    <row r="98" spans="1:8" x14ac:dyDescent="0.25">
      <c r="A98" s="55"/>
      <c r="B98" s="55"/>
      <c r="C98" s="53"/>
      <c r="D98" s="79"/>
      <c r="E98" s="53"/>
      <c r="F98" s="80"/>
      <c r="G98" s="70" t="str">
        <f t="shared" si="2"/>
        <v/>
      </c>
      <c r="H98" s="44" t="str">
        <f t="shared" si="3"/>
        <v/>
      </c>
    </row>
    <row r="99" spans="1:8" x14ac:dyDescent="0.25">
      <c r="A99" s="55"/>
      <c r="B99" s="55"/>
      <c r="C99" s="53"/>
      <c r="D99" s="79"/>
      <c r="E99" s="53"/>
      <c r="F99" s="80"/>
      <c r="G99" s="70" t="str">
        <f t="shared" si="2"/>
        <v/>
      </c>
      <c r="H99" s="44" t="str">
        <f t="shared" si="3"/>
        <v/>
      </c>
    </row>
    <row r="100" spans="1:8" x14ac:dyDescent="0.25">
      <c r="A100" s="55"/>
      <c r="B100" s="55"/>
      <c r="C100" s="53"/>
      <c r="D100" s="79"/>
      <c r="E100" s="53"/>
      <c r="F100" s="80"/>
      <c r="G100" s="70" t="str">
        <f t="shared" si="2"/>
        <v/>
      </c>
      <c r="H100" s="44" t="str">
        <f t="shared" si="3"/>
        <v/>
      </c>
    </row>
    <row r="101" spans="1:8" x14ac:dyDescent="0.25">
      <c r="A101" s="55"/>
      <c r="B101" s="55"/>
      <c r="C101" s="53"/>
      <c r="D101" s="79"/>
      <c r="E101" s="53"/>
      <c r="F101" s="80"/>
      <c r="G101" s="70" t="str">
        <f t="shared" si="2"/>
        <v/>
      </c>
      <c r="H101" s="44" t="str">
        <f t="shared" si="3"/>
        <v/>
      </c>
    </row>
    <row r="102" spans="1:8" x14ac:dyDescent="0.25">
      <c r="A102" s="55"/>
      <c r="B102" s="55"/>
      <c r="C102" s="53"/>
      <c r="D102" s="79"/>
      <c r="E102" s="53"/>
      <c r="F102" s="80"/>
      <c r="G102" s="70" t="str">
        <f t="shared" si="2"/>
        <v/>
      </c>
      <c r="H102" s="44" t="str">
        <f t="shared" si="3"/>
        <v/>
      </c>
    </row>
    <row r="103" spans="1:8" x14ac:dyDescent="0.25">
      <c r="A103" s="55"/>
      <c r="B103" s="55"/>
      <c r="C103" s="53"/>
      <c r="D103" s="79"/>
      <c r="E103" s="53"/>
      <c r="F103" s="80"/>
      <c r="G103" s="70" t="str">
        <f t="shared" si="2"/>
        <v/>
      </c>
      <c r="H103" s="44" t="str">
        <f t="shared" si="3"/>
        <v/>
      </c>
    </row>
    <row r="104" spans="1:8" x14ac:dyDescent="0.25">
      <c r="A104" s="55"/>
      <c r="B104" s="55"/>
      <c r="C104" s="53"/>
      <c r="D104" s="79"/>
      <c r="E104" s="53"/>
      <c r="F104" s="80"/>
      <c r="G104" s="70" t="str">
        <f t="shared" si="2"/>
        <v/>
      </c>
      <c r="H104" s="44" t="str">
        <f t="shared" si="3"/>
        <v/>
      </c>
    </row>
    <row r="105" spans="1:8" x14ac:dyDescent="0.25">
      <c r="A105" s="55"/>
      <c r="B105" s="55"/>
      <c r="C105" s="53"/>
      <c r="D105" s="79"/>
      <c r="E105" s="53"/>
      <c r="F105" s="80"/>
      <c r="G105" s="70" t="str">
        <f t="shared" si="2"/>
        <v/>
      </c>
      <c r="H105" s="44" t="str">
        <f t="shared" si="3"/>
        <v/>
      </c>
    </row>
    <row r="106" spans="1:8" x14ac:dyDescent="0.25">
      <c r="A106" s="55"/>
      <c r="B106" s="55"/>
      <c r="C106" s="53"/>
      <c r="D106" s="79"/>
      <c r="E106" s="53"/>
      <c r="F106" s="80"/>
      <c r="G106" s="70" t="str">
        <f t="shared" si="2"/>
        <v/>
      </c>
      <c r="H106" s="44" t="str">
        <f t="shared" si="3"/>
        <v/>
      </c>
    </row>
    <row r="107" spans="1:8" x14ac:dyDescent="0.25">
      <c r="A107" s="55"/>
      <c r="B107" s="55"/>
      <c r="C107" s="53"/>
      <c r="D107" s="79"/>
      <c r="E107" s="53"/>
      <c r="F107" s="80"/>
      <c r="G107" s="70" t="str">
        <f t="shared" si="2"/>
        <v/>
      </c>
      <c r="H107" s="44" t="str">
        <f t="shared" si="3"/>
        <v/>
      </c>
    </row>
    <row r="108" spans="1:8" x14ac:dyDescent="0.25">
      <c r="A108" s="55"/>
      <c r="B108" s="55"/>
      <c r="C108" s="53"/>
      <c r="D108" s="79"/>
      <c r="E108" s="53"/>
      <c r="F108" s="80"/>
      <c r="G108" s="70" t="str">
        <f t="shared" si="2"/>
        <v/>
      </c>
      <c r="H108" s="44" t="str">
        <f t="shared" si="3"/>
        <v/>
      </c>
    </row>
    <row r="109" spans="1:8" x14ac:dyDescent="0.25">
      <c r="A109" s="55"/>
      <c r="B109" s="55"/>
      <c r="C109" s="53"/>
      <c r="D109" s="79"/>
      <c r="E109" s="53"/>
      <c r="F109" s="80"/>
      <c r="G109" s="70" t="str">
        <f t="shared" si="2"/>
        <v/>
      </c>
      <c r="H109" s="44" t="str">
        <f t="shared" si="3"/>
        <v/>
      </c>
    </row>
    <row r="110" spans="1:8" x14ac:dyDescent="0.25">
      <c r="A110" s="55"/>
      <c r="B110" s="55"/>
      <c r="C110" s="53"/>
      <c r="D110" s="79"/>
      <c r="E110" s="53"/>
      <c r="F110" s="80"/>
      <c r="G110" s="70" t="str">
        <f t="shared" si="2"/>
        <v/>
      </c>
      <c r="H110" s="44" t="str">
        <f t="shared" si="3"/>
        <v/>
      </c>
    </row>
    <row r="111" spans="1:8" x14ac:dyDescent="0.25">
      <c r="A111" s="55"/>
      <c r="B111" s="55"/>
      <c r="C111" s="53"/>
      <c r="D111" s="79"/>
      <c r="E111" s="53"/>
      <c r="F111" s="80"/>
      <c r="G111" s="70" t="str">
        <f t="shared" si="2"/>
        <v/>
      </c>
      <c r="H111" s="44" t="str">
        <f t="shared" si="3"/>
        <v/>
      </c>
    </row>
    <row r="112" spans="1:8" x14ac:dyDescent="0.25">
      <c r="A112" s="55"/>
      <c r="B112" s="55"/>
      <c r="C112" s="53"/>
      <c r="D112" s="79"/>
      <c r="E112" s="53"/>
      <c r="F112" s="80"/>
      <c r="G112" s="70" t="str">
        <f t="shared" si="2"/>
        <v/>
      </c>
      <c r="H112" s="44" t="str">
        <f t="shared" si="3"/>
        <v/>
      </c>
    </row>
    <row r="113" spans="1:8" x14ac:dyDescent="0.25">
      <c r="A113" s="55"/>
      <c r="B113" s="55"/>
      <c r="C113" s="53"/>
      <c r="D113" s="79"/>
      <c r="E113" s="53"/>
      <c r="F113" s="80"/>
      <c r="G113" s="70" t="str">
        <f t="shared" si="2"/>
        <v/>
      </c>
      <c r="H113" s="44" t="str">
        <f t="shared" si="3"/>
        <v/>
      </c>
    </row>
    <row r="114" spans="1:8" x14ac:dyDescent="0.25">
      <c r="A114" s="55"/>
      <c r="B114" s="55"/>
      <c r="C114" s="53"/>
      <c r="D114" s="79"/>
      <c r="E114" s="53"/>
      <c r="F114" s="80"/>
      <c r="G114" s="70" t="str">
        <f t="shared" si="2"/>
        <v/>
      </c>
      <c r="H114" s="44" t="str">
        <f t="shared" si="3"/>
        <v/>
      </c>
    </row>
    <row r="115" spans="1:8" x14ac:dyDescent="0.25">
      <c r="A115" s="55"/>
      <c r="B115" s="55"/>
      <c r="C115" s="53"/>
      <c r="D115" s="79"/>
      <c r="E115" s="53"/>
      <c r="F115" s="80"/>
      <c r="G115" s="70" t="str">
        <f t="shared" si="2"/>
        <v/>
      </c>
      <c r="H115" s="44" t="str">
        <f t="shared" si="3"/>
        <v/>
      </c>
    </row>
    <row r="116" spans="1:8" x14ac:dyDescent="0.25">
      <c r="A116" s="55"/>
      <c r="B116" s="55"/>
      <c r="C116" s="53"/>
      <c r="D116" s="79"/>
      <c r="E116" s="53"/>
      <c r="F116" s="80"/>
      <c r="G116" s="70" t="str">
        <f t="shared" si="2"/>
        <v/>
      </c>
      <c r="H116" s="44" t="str">
        <f t="shared" si="3"/>
        <v/>
      </c>
    </row>
    <row r="117" spans="1:8" x14ac:dyDescent="0.25">
      <c r="A117" s="55"/>
      <c r="B117" s="55"/>
      <c r="C117" s="53"/>
      <c r="D117" s="79"/>
      <c r="E117" s="53"/>
      <c r="F117" s="80"/>
      <c r="G117" s="70" t="str">
        <f t="shared" si="2"/>
        <v/>
      </c>
      <c r="H117" s="44" t="str">
        <f t="shared" si="3"/>
        <v/>
      </c>
    </row>
    <row r="118" spans="1:8" x14ac:dyDescent="0.25">
      <c r="A118" s="55"/>
      <c r="B118" s="55"/>
      <c r="C118" s="53"/>
      <c r="D118" s="79"/>
      <c r="E118" s="53"/>
      <c r="F118" s="80"/>
      <c r="G118" s="70" t="str">
        <f t="shared" si="2"/>
        <v/>
      </c>
      <c r="H118" s="44" t="str">
        <f t="shared" si="3"/>
        <v/>
      </c>
    </row>
    <row r="119" spans="1:8" x14ac:dyDescent="0.25">
      <c r="A119" s="55"/>
      <c r="B119" s="55"/>
      <c r="C119" s="53"/>
      <c r="D119" s="79"/>
      <c r="E119" s="53"/>
      <c r="F119" s="80"/>
      <c r="G119" s="70" t="str">
        <f t="shared" si="2"/>
        <v/>
      </c>
      <c r="H119" s="44" t="str">
        <f t="shared" si="3"/>
        <v/>
      </c>
    </row>
    <row r="120" spans="1:8" x14ac:dyDescent="0.25">
      <c r="A120" s="55"/>
      <c r="B120" s="55"/>
      <c r="C120" s="53"/>
      <c r="D120" s="79"/>
      <c r="E120" s="53"/>
      <c r="F120" s="80"/>
      <c r="G120" s="70" t="str">
        <f t="shared" si="2"/>
        <v/>
      </c>
      <c r="H120" s="44" t="str">
        <f t="shared" si="3"/>
        <v/>
      </c>
    </row>
    <row r="121" spans="1:8" x14ac:dyDescent="0.25">
      <c r="A121" s="55"/>
      <c r="B121" s="55"/>
      <c r="C121" s="53"/>
      <c r="D121" s="79"/>
      <c r="E121" s="53"/>
      <c r="F121" s="80"/>
      <c r="G121" s="70" t="str">
        <f t="shared" si="2"/>
        <v/>
      </c>
      <c r="H121" s="44" t="str">
        <f t="shared" si="3"/>
        <v/>
      </c>
    </row>
    <row r="122" spans="1:8" x14ac:dyDescent="0.25">
      <c r="A122" s="55"/>
      <c r="B122" s="55"/>
      <c r="C122" s="53"/>
      <c r="D122" s="79"/>
      <c r="E122" s="53"/>
      <c r="F122" s="80"/>
      <c r="G122" s="70" t="str">
        <f t="shared" si="2"/>
        <v/>
      </c>
      <c r="H122" s="44" t="str">
        <f t="shared" si="3"/>
        <v/>
      </c>
    </row>
    <row r="123" spans="1:8" x14ac:dyDescent="0.25">
      <c r="A123" s="55"/>
      <c r="B123" s="55"/>
      <c r="C123" s="53"/>
      <c r="D123" s="79"/>
      <c r="E123" s="53"/>
      <c r="F123" s="80"/>
      <c r="G123" s="70" t="str">
        <f t="shared" si="2"/>
        <v/>
      </c>
      <c r="H123" s="44" t="str">
        <f t="shared" si="3"/>
        <v/>
      </c>
    </row>
    <row r="124" spans="1:8" x14ac:dyDescent="0.25">
      <c r="A124" s="55"/>
      <c r="B124" s="55"/>
      <c r="C124" s="53"/>
      <c r="D124" s="79"/>
      <c r="E124" s="53"/>
      <c r="F124" s="80"/>
      <c r="G124" s="70" t="str">
        <f t="shared" si="2"/>
        <v/>
      </c>
      <c r="H124" s="44" t="str">
        <f t="shared" si="3"/>
        <v/>
      </c>
    </row>
    <row r="125" spans="1:8" x14ac:dyDescent="0.25">
      <c r="A125" s="55"/>
      <c r="B125" s="55"/>
      <c r="C125" s="53"/>
      <c r="D125" s="79"/>
      <c r="E125" s="53"/>
      <c r="F125" s="80"/>
      <c r="G125" s="70" t="str">
        <f t="shared" si="2"/>
        <v/>
      </c>
      <c r="H125" s="44" t="str">
        <f t="shared" si="3"/>
        <v/>
      </c>
    </row>
    <row r="126" spans="1:8" x14ac:dyDescent="0.25">
      <c r="A126" s="55"/>
      <c r="B126" s="55"/>
      <c r="C126" s="53"/>
      <c r="D126" s="79"/>
      <c r="E126" s="53"/>
      <c r="F126" s="80"/>
      <c r="G126" s="70" t="str">
        <f t="shared" si="2"/>
        <v/>
      </c>
      <c r="H126" s="44" t="str">
        <f t="shared" si="3"/>
        <v/>
      </c>
    </row>
    <row r="127" spans="1:8" x14ac:dyDescent="0.25">
      <c r="A127" s="55"/>
      <c r="B127" s="55"/>
      <c r="C127" s="53"/>
      <c r="D127" s="79"/>
      <c r="E127" s="53"/>
      <c r="F127" s="80"/>
      <c r="G127" s="70" t="str">
        <f t="shared" si="2"/>
        <v/>
      </c>
      <c r="H127" s="44" t="str">
        <f t="shared" si="3"/>
        <v/>
      </c>
    </row>
    <row r="128" spans="1:8" x14ac:dyDescent="0.25">
      <c r="A128" s="55"/>
      <c r="B128" s="55"/>
      <c r="C128" s="53"/>
      <c r="D128" s="79"/>
      <c r="E128" s="53"/>
      <c r="F128" s="80"/>
      <c r="G128" s="70" t="str">
        <f t="shared" si="2"/>
        <v/>
      </c>
      <c r="H128" s="44" t="str">
        <f t="shared" si="3"/>
        <v/>
      </c>
    </row>
    <row r="129" spans="1:8" x14ac:dyDescent="0.25">
      <c r="A129" s="55"/>
      <c r="B129" s="55"/>
      <c r="C129" s="53"/>
      <c r="D129" s="79"/>
      <c r="E129" s="53"/>
      <c r="F129" s="80"/>
      <c r="G129" s="70" t="str">
        <f t="shared" si="2"/>
        <v/>
      </c>
      <c r="H129" s="44" t="str">
        <f t="shared" si="3"/>
        <v/>
      </c>
    </row>
    <row r="130" spans="1:8" x14ac:dyDescent="0.25">
      <c r="A130" s="55"/>
      <c r="B130" s="55"/>
      <c r="C130" s="53"/>
      <c r="D130" s="79"/>
      <c r="E130" s="53"/>
      <c r="F130" s="80"/>
      <c r="G130" s="70" t="str">
        <f t="shared" si="2"/>
        <v/>
      </c>
      <c r="H130" s="44" t="str">
        <f t="shared" si="3"/>
        <v/>
      </c>
    </row>
    <row r="131" spans="1:8" x14ac:dyDescent="0.25">
      <c r="A131" s="55"/>
      <c r="B131" s="55"/>
      <c r="C131" s="53"/>
      <c r="D131" s="79"/>
      <c r="E131" s="53"/>
      <c r="F131" s="80"/>
      <c r="G131" s="70" t="str">
        <f t="shared" si="2"/>
        <v/>
      </c>
      <c r="H131" s="44" t="str">
        <f t="shared" si="3"/>
        <v/>
      </c>
    </row>
    <row r="132" spans="1:8" x14ac:dyDescent="0.25">
      <c r="A132" s="55"/>
      <c r="B132" s="55"/>
      <c r="C132" s="53"/>
      <c r="D132" s="79"/>
      <c r="E132" s="53"/>
      <c r="F132" s="80"/>
      <c r="G132" s="70" t="str">
        <f t="shared" si="2"/>
        <v/>
      </c>
      <c r="H132" s="44" t="str">
        <f t="shared" si="3"/>
        <v/>
      </c>
    </row>
    <row r="133" spans="1:8" x14ac:dyDescent="0.25">
      <c r="A133" s="55"/>
      <c r="B133" s="55"/>
      <c r="C133" s="53"/>
      <c r="D133" s="79"/>
      <c r="E133" s="53"/>
      <c r="F133" s="80"/>
      <c r="G133" s="70" t="str">
        <f t="shared" si="2"/>
        <v/>
      </c>
      <c r="H133" s="44" t="str">
        <f t="shared" si="3"/>
        <v/>
      </c>
    </row>
    <row r="134" spans="1:8" x14ac:dyDescent="0.25">
      <c r="A134" s="55"/>
      <c r="B134" s="55"/>
      <c r="C134" s="53"/>
      <c r="D134" s="79"/>
      <c r="E134" s="53"/>
      <c r="F134" s="80"/>
      <c r="G134" s="70" t="str">
        <f t="shared" si="2"/>
        <v/>
      </c>
      <c r="H134" s="44" t="str">
        <f t="shared" si="3"/>
        <v/>
      </c>
    </row>
    <row r="135" spans="1:8" x14ac:dyDescent="0.25">
      <c r="A135" s="55"/>
      <c r="B135" s="55"/>
      <c r="C135" s="53"/>
      <c r="D135" s="79"/>
      <c r="E135" s="53"/>
      <c r="F135" s="80"/>
      <c r="G135" s="70" t="str">
        <f t="shared" si="2"/>
        <v/>
      </c>
      <c r="H135" s="44" t="str">
        <f t="shared" si="3"/>
        <v/>
      </c>
    </row>
    <row r="136" spans="1:8" x14ac:dyDescent="0.25">
      <c r="A136" s="55"/>
      <c r="B136" s="55"/>
      <c r="C136" s="53"/>
      <c r="D136" s="79"/>
      <c r="E136" s="53"/>
      <c r="F136" s="80"/>
      <c r="G136" s="70" t="str">
        <f t="shared" si="2"/>
        <v/>
      </c>
      <c r="H136" s="44" t="str">
        <f t="shared" si="3"/>
        <v/>
      </c>
    </row>
    <row r="137" spans="1:8" x14ac:dyDescent="0.25">
      <c r="A137" s="55"/>
      <c r="B137" s="55"/>
      <c r="C137" s="53"/>
      <c r="D137" s="79"/>
      <c r="E137" s="53"/>
      <c r="F137" s="80"/>
      <c r="G137" s="70" t="str">
        <f t="shared" si="2"/>
        <v/>
      </c>
      <c r="H137" s="44" t="str">
        <f t="shared" si="3"/>
        <v/>
      </c>
    </row>
    <row r="138" spans="1:8" x14ac:dyDescent="0.25">
      <c r="A138" s="55"/>
      <c r="B138" s="55"/>
      <c r="C138" s="53"/>
      <c r="D138" s="79"/>
      <c r="E138" s="53"/>
      <c r="F138" s="80"/>
      <c r="G138" s="70" t="str">
        <f t="shared" si="2"/>
        <v/>
      </c>
      <c r="H138" s="44" t="str">
        <f t="shared" si="3"/>
        <v/>
      </c>
    </row>
    <row r="139" spans="1:8" x14ac:dyDescent="0.25">
      <c r="A139" s="55"/>
      <c r="B139" s="55"/>
      <c r="C139" s="53"/>
      <c r="D139" s="79"/>
      <c r="E139" s="53"/>
      <c r="F139" s="80"/>
      <c r="G139" s="70" t="str">
        <f t="shared" si="2"/>
        <v/>
      </c>
      <c r="H139" s="44" t="str">
        <f t="shared" si="3"/>
        <v/>
      </c>
    </row>
    <row r="140" spans="1:8" x14ac:dyDescent="0.25">
      <c r="A140" s="55"/>
      <c r="B140" s="55"/>
      <c r="C140" s="53"/>
      <c r="D140" s="79"/>
      <c r="E140" s="53"/>
      <c r="F140" s="80"/>
      <c r="G140" s="70" t="str">
        <f t="shared" si="2"/>
        <v/>
      </c>
      <c r="H140" s="44" t="str">
        <f t="shared" si="3"/>
        <v/>
      </c>
    </row>
    <row r="141" spans="1:8" x14ac:dyDescent="0.25">
      <c r="A141" s="55"/>
      <c r="B141" s="55"/>
      <c r="C141" s="53"/>
      <c r="D141" s="79"/>
      <c r="E141" s="53"/>
      <c r="F141" s="80"/>
      <c r="G141" s="70" t="str">
        <f t="shared" si="2"/>
        <v/>
      </c>
      <c r="H141" s="44" t="str">
        <f t="shared" si="3"/>
        <v/>
      </c>
    </row>
    <row r="142" spans="1:8" x14ac:dyDescent="0.25">
      <c r="A142" s="55"/>
      <c r="B142" s="55"/>
      <c r="C142" s="53"/>
      <c r="D142" s="79"/>
      <c r="E142" s="53"/>
      <c r="F142" s="80"/>
      <c r="G142" s="70" t="str">
        <f t="shared" si="2"/>
        <v/>
      </c>
      <c r="H142" s="44" t="str">
        <f t="shared" si="3"/>
        <v/>
      </c>
    </row>
    <row r="143" spans="1:8" x14ac:dyDescent="0.25">
      <c r="A143" s="55"/>
      <c r="B143" s="55"/>
      <c r="C143" s="53"/>
      <c r="D143" s="79"/>
      <c r="E143" s="53"/>
      <c r="F143" s="80"/>
      <c r="G143" s="70" t="str">
        <f t="shared" si="2"/>
        <v/>
      </c>
      <c r="H143" s="44" t="str">
        <f t="shared" si="3"/>
        <v/>
      </c>
    </row>
    <row r="144" spans="1:8" x14ac:dyDescent="0.25">
      <c r="A144" s="55"/>
      <c r="B144" s="55"/>
      <c r="C144" s="53"/>
      <c r="D144" s="79"/>
      <c r="E144" s="53"/>
      <c r="F144" s="80"/>
      <c r="G144" s="70" t="str">
        <f t="shared" ref="G144:G207" si="4">IF(E144="","",IF(D144-45169&gt;0,VLOOKUP(E144,Table,2,FALSE),VLOOKUP(E144,Table,3,FALSE)))</f>
        <v/>
      </c>
      <c r="H144" s="44" t="str">
        <f t="shared" ref="H144:H207" si="5">IF(F144="","",ROUND(F144*G144,2))</f>
        <v/>
      </c>
    </row>
    <row r="145" spans="1:8" x14ac:dyDescent="0.25">
      <c r="A145" s="55"/>
      <c r="B145" s="55"/>
      <c r="C145" s="53"/>
      <c r="D145" s="79"/>
      <c r="E145" s="53"/>
      <c r="F145" s="80"/>
      <c r="G145" s="70" t="str">
        <f t="shared" si="4"/>
        <v/>
      </c>
      <c r="H145" s="44" t="str">
        <f t="shared" si="5"/>
        <v/>
      </c>
    </row>
    <row r="146" spans="1:8" x14ac:dyDescent="0.25">
      <c r="A146" s="55"/>
      <c r="B146" s="55"/>
      <c r="C146" s="53"/>
      <c r="D146" s="79"/>
      <c r="E146" s="53"/>
      <c r="F146" s="80"/>
      <c r="G146" s="70" t="str">
        <f t="shared" si="4"/>
        <v/>
      </c>
      <c r="H146" s="44" t="str">
        <f t="shared" si="5"/>
        <v/>
      </c>
    </row>
    <row r="147" spans="1:8" x14ac:dyDescent="0.25">
      <c r="A147" s="55"/>
      <c r="B147" s="55"/>
      <c r="C147" s="53"/>
      <c r="D147" s="79"/>
      <c r="E147" s="53"/>
      <c r="F147" s="80"/>
      <c r="G147" s="70" t="str">
        <f t="shared" si="4"/>
        <v/>
      </c>
      <c r="H147" s="44" t="str">
        <f t="shared" si="5"/>
        <v/>
      </c>
    </row>
    <row r="148" spans="1:8" x14ac:dyDescent="0.25">
      <c r="A148" s="55"/>
      <c r="B148" s="55"/>
      <c r="C148" s="53"/>
      <c r="D148" s="79"/>
      <c r="E148" s="53"/>
      <c r="F148" s="80"/>
      <c r="G148" s="70" t="str">
        <f t="shared" si="4"/>
        <v/>
      </c>
      <c r="H148" s="44" t="str">
        <f t="shared" si="5"/>
        <v/>
      </c>
    </row>
    <row r="149" spans="1:8" x14ac:dyDescent="0.25">
      <c r="A149" s="55"/>
      <c r="B149" s="55"/>
      <c r="C149" s="53"/>
      <c r="D149" s="79"/>
      <c r="E149" s="53"/>
      <c r="F149" s="80"/>
      <c r="G149" s="70" t="str">
        <f t="shared" si="4"/>
        <v/>
      </c>
      <c r="H149" s="44" t="str">
        <f t="shared" si="5"/>
        <v/>
      </c>
    </row>
    <row r="150" spans="1:8" x14ac:dyDescent="0.25">
      <c r="A150" s="55"/>
      <c r="B150" s="55"/>
      <c r="C150" s="53"/>
      <c r="D150" s="79"/>
      <c r="E150" s="53"/>
      <c r="F150" s="80"/>
      <c r="G150" s="70" t="str">
        <f t="shared" si="4"/>
        <v/>
      </c>
      <c r="H150" s="44" t="str">
        <f t="shared" si="5"/>
        <v/>
      </c>
    </row>
    <row r="151" spans="1:8" x14ac:dyDescent="0.25">
      <c r="A151" s="55"/>
      <c r="B151" s="55"/>
      <c r="C151" s="53"/>
      <c r="D151" s="79"/>
      <c r="E151" s="53"/>
      <c r="F151" s="80"/>
      <c r="G151" s="70" t="str">
        <f t="shared" si="4"/>
        <v/>
      </c>
      <c r="H151" s="44" t="str">
        <f t="shared" si="5"/>
        <v/>
      </c>
    </row>
    <row r="152" spans="1:8" x14ac:dyDescent="0.25">
      <c r="A152" s="55"/>
      <c r="B152" s="55"/>
      <c r="C152" s="53"/>
      <c r="D152" s="79"/>
      <c r="E152" s="53"/>
      <c r="F152" s="80"/>
      <c r="G152" s="70" t="str">
        <f t="shared" si="4"/>
        <v/>
      </c>
      <c r="H152" s="44" t="str">
        <f t="shared" si="5"/>
        <v/>
      </c>
    </row>
    <row r="153" spans="1:8" x14ac:dyDescent="0.25">
      <c r="A153" s="55"/>
      <c r="B153" s="55"/>
      <c r="C153" s="53"/>
      <c r="D153" s="79"/>
      <c r="E153" s="53"/>
      <c r="F153" s="80"/>
      <c r="G153" s="70" t="str">
        <f t="shared" si="4"/>
        <v/>
      </c>
      <c r="H153" s="44" t="str">
        <f t="shared" si="5"/>
        <v/>
      </c>
    </row>
    <row r="154" spans="1:8" x14ac:dyDescent="0.25">
      <c r="A154" s="55"/>
      <c r="B154" s="55"/>
      <c r="C154" s="53"/>
      <c r="D154" s="79"/>
      <c r="E154" s="53"/>
      <c r="F154" s="80"/>
      <c r="G154" s="70" t="str">
        <f t="shared" si="4"/>
        <v/>
      </c>
      <c r="H154" s="44" t="str">
        <f t="shared" si="5"/>
        <v/>
      </c>
    </row>
    <row r="155" spans="1:8" x14ac:dyDescent="0.25">
      <c r="A155" s="55"/>
      <c r="B155" s="55"/>
      <c r="C155" s="53"/>
      <c r="D155" s="79"/>
      <c r="E155" s="53"/>
      <c r="F155" s="80"/>
      <c r="G155" s="70" t="str">
        <f t="shared" si="4"/>
        <v/>
      </c>
      <c r="H155" s="44" t="str">
        <f t="shared" si="5"/>
        <v/>
      </c>
    </row>
    <row r="156" spans="1:8" x14ac:dyDescent="0.25">
      <c r="A156" s="55"/>
      <c r="B156" s="55"/>
      <c r="C156" s="53"/>
      <c r="D156" s="79"/>
      <c r="E156" s="53"/>
      <c r="F156" s="80"/>
      <c r="G156" s="70" t="str">
        <f t="shared" si="4"/>
        <v/>
      </c>
      <c r="H156" s="44" t="str">
        <f t="shared" si="5"/>
        <v/>
      </c>
    </row>
    <row r="157" spans="1:8" x14ac:dyDescent="0.25">
      <c r="A157" s="55"/>
      <c r="B157" s="55"/>
      <c r="C157" s="53"/>
      <c r="D157" s="79"/>
      <c r="E157" s="53"/>
      <c r="F157" s="80"/>
      <c r="G157" s="70" t="str">
        <f t="shared" si="4"/>
        <v/>
      </c>
      <c r="H157" s="44" t="str">
        <f t="shared" si="5"/>
        <v/>
      </c>
    </row>
    <row r="158" spans="1:8" x14ac:dyDescent="0.25">
      <c r="A158" s="55"/>
      <c r="B158" s="55"/>
      <c r="C158" s="53"/>
      <c r="D158" s="79"/>
      <c r="E158" s="53"/>
      <c r="F158" s="80"/>
      <c r="G158" s="70" t="str">
        <f t="shared" si="4"/>
        <v/>
      </c>
      <c r="H158" s="44" t="str">
        <f t="shared" si="5"/>
        <v/>
      </c>
    </row>
    <row r="159" spans="1:8" x14ac:dyDescent="0.25">
      <c r="A159" s="55"/>
      <c r="B159" s="55"/>
      <c r="C159" s="53"/>
      <c r="D159" s="79"/>
      <c r="E159" s="53"/>
      <c r="F159" s="80"/>
      <c r="G159" s="70" t="str">
        <f t="shared" si="4"/>
        <v/>
      </c>
      <c r="H159" s="44" t="str">
        <f t="shared" si="5"/>
        <v/>
      </c>
    </row>
    <row r="160" spans="1:8" x14ac:dyDescent="0.25">
      <c r="A160" s="55"/>
      <c r="B160" s="55"/>
      <c r="C160" s="53"/>
      <c r="D160" s="79"/>
      <c r="E160" s="53"/>
      <c r="F160" s="80"/>
      <c r="G160" s="70" t="str">
        <f t="shared" si="4"/>
        <v/>
      </c>
      <c r="H160" s="44" t="str">
        <f t="shared" si="5"/>
        <v/>
      </c>
    </row>
    <row r="161" spans="1:8" x14ac:dyDescent="0.25">
      <c r="A161" s="55"/>
      <c r="B161" s="55"/>
      <c r="C161" s="53"/>
      <c r="D161" s="79"/>
      <c r="E161" s="53"/>
      <c r="F161" s="80"/>
      <c r="G161" s="70" t="str">
        <f t="shared" si="4"/>
        <v/>
      </c>
      <c r="H161" s="44" t="str">
        <f t="shared" si="5"/>
        <v/>
      </c>
    </row>
    <row r="162" spans="1:8" x14ac:dyDescent="0.25">
      <c r="A162" s="55"/>
      <c r="B162" s="55"/>
      <c r="C162" s="53"/>
      <c r="D162" s="79"/>
      <c r="E162" s="53"/>
      <c r="F162" s="80"/>
      <c r="G162" s="70" t="str">
        <f t="shared" si="4"/>
        <v/>
      </c>
      <c r="H162" s="44" t="str">
        <f t="shared" si="5"/>
        <v/>
      </c>
    </row>
    <row r="163" spans="1:8" x14ac:dyDescent="0.25">
      <c r="A163" s="55"/>
      <c r="B163" s="55"/>
      <c r="C163" s="53"/>
      <c r="D163" s="79"/>
      <c r="E163" s="53"/>
      <c r="F163" s="80"/>
      <c r="G163" s="70" t="str">
        <f t="shared" si="4"/>
        <v/>
      </c>
      <c r="H163" s="44" t="str">
        <f t="shared" si="5"/>
        <v/>
      </c>
    </row>
    <row r="164" spans="1:8" x14ac:dyDescent="0.25">
      <c r="A164" s="55"/>
      <c r="B164" s="55"/>
      <c r="C164" s="53"/>
      <c r="D164" s="79"/>
      <c r="E164" s="53"/>
      <c r="F164" s="80"/>
      <c r="G164" s="70" t="str">
        <f t="shared" si="4"/>
        <v/>
      </c>
      <c r="H164" s="44" t="str">
        <f t="shared" si="5"/>
        <v/>
      </c>
    </row>
    <row r="165" spans="1:8" x14ac:dyDescent="0.25">
      <c r="A165" s="55"/>
      <c r="B165" s="55"/>
      <c r="C165" s="53"/>
      <c r="D165" s="79"/>
      <c r="E165" s="53"/>
      <c r="F165" s="80"/>
      <c r="G165" s="70" t="str">
        <f t="shared" si="4"/>
        <v/>
      </c>
      <c r="H165" s="44" t="str">
        <f t="shared" si="5"/>
        <v/>
      </c>
    </row>
    <row r="166" spans="1:8" x14ac:dyDescent="0.25">
      <c r="A166" s="55"/>
      <c r="B166" s="55"/>
      <c r="C166" s="53"/>
      <c r="D166" s="79"/>
      <c r="E166" s="53"/>
      <c r="F166" s="80"/>
      <c r="G166" s="70" t="str">
        <f t="shared" si="4"/>
        <v/>
      </c>
      <c r="H166" s="44" t="str">
        <f t="shared" si="5"/>
        <v/>
      </c>
    </row>
    <row r="167" spans="1:8" x14ac:dyDescent="0.25">
      <c r="A167" s="55"/>
      <c r="B167" s="55"/>
      <c r="C167" s="53"/>
      <c r="D167" s="79"/>
      <c r="E167" s="53"/>
      <c r="F167" s="80"/>
      <c r="G167" s="70" t="str">
        <f t="shared" si="4"/>
        <v/>
      </c>
      <c r="H167" s="44" t="str">
        <f t="shared" si="5"/>
        <v/>
      </c>
    </row>
    <row r="168" spans="1:8" x14ac:dyDescent="0.25">
      <c r="A168" s="55"/>
      <c r="B168" s="55"/>
      <c r="C168" s="53"/>
      <c r="D168" s="79"/>
      <c r="E168" s="53"/>
      <c r="F168" s="80"/>
      <c r="G168" s="70" t="str">
        <f t="shared" si="4"/>
        <v/>
      </c>
      <c r="H168" s="44" t="str">
        <f t="shared" si="5"/>
        <v/>
      </c>
    </row>
    <row r="169" spans="1:8" x14ac:dyDescent="0.25">
      <c r="A169" s="55"/>
      <c r="B169" s="55"/>
      <c r="C169" s="53"/>
      <c r="D169" s="79"/>
      <c r="E169" s="53"/>
      <c r="F169" s="80"/>
      <c r="G169" s="70" t="str">
        <f t="shared" si="4"/>
        <v/>
      </c>
      <c r="H169" s="44" t="str">
        <f t="shared" si="5"/>
        <v/>
      </c>
    </row>
    <row r="170" spans="1:8" x14ac:dyDescent="0.25">
      <c r="A170" s="55"/>
      <c r="B170" s="55"/>
      <c r="C170" s="53"/>
      <c r="D170" s="79"/>
      <c r="E170" s="53"/>
      <c r="F170" s="80"/>
      <c r="G170" s="70" t="str">
        <f t="shared" si="4"/>
        <v/>
      </c>
      <c r="H170" s="44" t="str">
        <f t="shared" si="5"/>
        <v/>
      </c>
    </row>
    <row r="171" spans="1:8" x14ac:dyDescent="0.25">
      <c r="A171" s="55"/>
      <c r="B171" s="55"/>
      <c r="C171" s="53"/>
      <c r="D171" s="79"/>
      <c r="E171" s="53"/>
      <c r="F171" s="80"/>
      <c r="G171" s="70" t="str">
        <f t="shared" si="4"/>
        <v/>
      </c>
      <c r="H171" s="44" t="str">
        <f t="shared" si="5"/>
        <v/>
      </c>
    </row>
    <row r="172" spans="1:8" x14ac:dyDescent="0.25">
      <c r="A172" s="55"/>
      <c r="B172" s="55"/>
      <c r="C172" s="53"/>
      <c r="D172" s="79"/>
      <c r="E172" s="53"/>
      <c r="F172" s="80"/>
      <c r="G172" s="70" t="str">
        <f t="shared" si="4"/>
        <v/>
      </c>
      <c r="H172" s="44" t="str">
        <f t="shared" si="5"/>
        <v/>
      </c>
    </row>
    <row r="173" spans="1:8" x14ac:dyDescent="0.25">
      <c r="A173" s="55"/>
      <c r="B173" s="55"/>
      <c r="C173" s="53"/>
      <c r="D173" s="79"/>
      <c r="E173" s="53"/>
      <c r="F173" s="80"/>
      <c r="G173" s="70" t="str">
        <f t="shared" si="4"/>
        <v/>
      </c>
      <c r="H173" s="44" t="str">
        <f t="shared" si="5"/>
        <v/>
      </c>
    </row>
    <row r="174" spans="1:8" x14ac:dyDescent="0.25">
      <c r="A174" s="55"/>
      <c r="B174" s="55"/>
      <c r="C174" s="53"/>
      <c r="D174" s="79"/>
      <c r="E174" s="53"/>
      <c r="F174" s="80"/>
      <c r="G174" s="70" t="str">
        <f t="shared" si="4"/>
        <v/>
      </c>
      <c r="H174" s="44" t="str">
        <f t="shared" si="5"/>
        <v/>
      </c>
    </row>
    <row r="175" spans="1:8" x14ac:dyDescent="0.25">
      <c r="A175" s="55"/>
      <c r="B175" s="55"/>
      <c r="C175" s="53"/>
      <c r="D175" s="79"/>
      <c r="E175" s="53"/>
      <c r="F175" s="80"/>
      <c r="G175" s="70" t="str">
        <f t="shared" si="4"/>
        <v/>
      </c>
      <c r="H175" s="44" t="str">
        <f t="shared" si="5"/>
        <v/>
      </c>
    </row>
    <row r="176" spans="1:8" x14ac:dyDescent="0.25">
      <c r="A176" s="55"/>
      <c r="B176" s="55"/>
      <c r="C176" s="53"/>
      <c r="D176" s="79"/>
      <c r="E176" s="53"/>
      <c r="F176" s="80"/>
      <c r="G176" s="70" t="str">
        <f t="shared" si="4"/>
        <v/>
      </c>
      <c r="H176" s="44" t="str">
        <f t="shared" si="5"/>
        <v/>
      </c>
    </row>
    <row r="177" spans="1:8" x14ac:dyDescent="0.25">
      <c r="A177" s="55"/>
      <c r="B177" s="55"/>
      <c r="C177" s="53"/>
      <c r="D177" s="79"/>
      <c r="E177" s="53"/>
      <c r="F177" s="80"/>
      <c r="G177" s="70" t="str">
        <f t="shared" si="4"/>
        <v/>
      </c>
      <c r="H177" s="44" t="str">
        <f t="shared" si="5"/>
        <v/>
      </c>
    </row>
    <row r="178" spans="1:8" x14ac:dyDescent="0.25">
      <c r="A178" s="55"/>
      <c r="B178" s="55"/>
      <c r="C178" s="53"/>
      <c r="D178" s="79"/>
      <c r="E178" s="53"/>
      <c r="F178" s="80"/>
      <c r="G178" s="70" t="str">
        <f t="shared" si="4"/>
        <v/>
      </c>
      <c r="H178" s="44" t="str">
        <f t="shared" si="5"/>
        <v/>
      </c>
    </row>
    <row r="179" spans="1:8" x14ac:dyDescent="0.25">
      <c r="A179" s="55"/>
      <c r="B179" s="55"/>
      <c r="C179" s="53"/>
      <c r="D179" s="79"/>
      <c r="E179" s="53"/>
      <c r="F179" s="80"/>
      <c r="G179" s="70" t="str">
        <f t="shared" si="4"/>
        <v/>
      </c>
      <c r="H179" s="44" t="str">
        <f t="shared" si="5"/>
        <v/>
      </c>
    </row>
    <row r="180" spans="1:8" x14ac:dyDescent="0.25">
      <c r="A180" s="55"/>
      <c r="B180" s="55"/>
      <c r="C180" s="53"/>
      <c r="D180" s="79"/>
      <c r="E180" s="53"/>
      <c r="F180" s="80"/>
      <c r="G180" s="70" t="str">
        <f t="shared" si="4"/>
        <v/>
      </c>
      <c r="H180" s="44" t="str">
        <f t="shared" si="5"/>
        <v/>
      </c>
    </row>
    <row r="181" spans="1:8" x14ac:dyDescent="0.25">
      <c r="A181" s="55"/>
      <c r="B181" s="55"/>
      <c r="C181" s="53"/>
      <c r="D181" s="79"/>
      <c r="E181" s="53"/>
      <c r="F181" s="80"/>
      <c r="G181" s="70" t="str">
        <f t="shared" si="4"/>
        <v/>
      </c>
      <c r="H181" s="44" t="str">
        <f t="shared" si="5"/>
        <v/>
      </c>
    </row>
    <row r="182" spans="1:8" x14ac:dyDescent="0.25">
      <c r="A182" s="55"/>
      <c r="B182" s="55"/>
      <c r="C182" s="53"/>
      <c r="D182" s="79"/>
      <c r="E182" s="53"/>
      <c r="F182" s="80"/>
      <c r="G182" s="70" t="str">
        <f t="shared" si="4"/>
        <v/>
      </c>
      <c r="H182" s="44" t="str">
        <f t="shared" si="5"/>
        <v/>
      </c>
    </row>
    <row r="183" spans="1:8" x14ac:dyDescent="0.25">
      <c r="A183" s="55"/>
      <c r="B183" s="55"/>
      <c r="C183" s="53"/>
      <c r="D183" s="79"/>
      <c r="E183" s="53"/>
      <c r="F183" s="80"/>
      <c r="G183" s="70" t="str">
        <f t="shared" si="4"/>
        <v/>
      </c>
      <c r="H183" s="44" t="str">
        <f t="shared" si="5"/>
        <v/>
      </c>
    </row>
    <row r="184" spans="1:8" x14ac:dyDescent="0.25">
      <c r="A184" s="55"/>
      <c r="B184" s="55"/>
      <c r="C184" s="53"/>
      <c r="D184" s="79"/>
      <c r="E184" s="53"/>
      <c r="F184" s="80"/>
      <c r="G184" s="70" t="str">
        <f t="shared" si="4"/>
        <v/>
      </c>
      <c r="H184" s="44" t="str">
        <f t="shared" si="5"/>
        <v/>
      </c>
    </row>
    <row r="185" spans="1:8" x14ac:dyDescent="0.25">
      <c r="A185" s="55"/>
      <c r="B185" s="55"/>
      <c r="C185" s="53"/>
      <c r="D185" s="79"/>
      <c r="E185" s="53"/>
      <c r="F185" s="80"/>
      <c r="G185" s="70" t="str">
        <f t="shared" si="4"/>
        <v/>
      </c>
      <c r="H185" s="44" t="str">
        <f t="shared" si="5"/>
        <v/>
      </c>
    </row>
    <row r="186" spans="1:8" x14ac:dyDescent="0.25">
      <c r="A186" s="55"/>
      <c r="B186" s="55"/>
      <c r="C186" s="53"/>
      <c r="D186" s="79"/>
      <c r="E186" s="53"/>
      <c r="F186" s="80"/>
      <c r="G186" s="70" t="str">
        <f t="shared" si="4"/>
        <v/>
      </c>
      <c r="H186" s="44" t="str">
        <f t="shared" si="5"/>
        <v/>
      </c>
    </row>
    <row r="187" spans="1:8" x14ac:dyDescent="0.25">
      <c r="A187" s="55"/>
      <c r="B187" s="55"/>
      <c r="C187" s="53"/>
      <c r="D187" s="79"/>
      <c r="E187" s="53"/>
      <c r="F187" s="80"/>
      <c r="G187" s="70" t="str">
        <f t="shared" si="4"/>
        <v/>
      </c>
      <c r="H187" s="44" t="str">
        <f t="shared" si="5"/>
        <v/>
      </c>
    </row>
    <row r="188" spans="1:8" x14ac:dyDescent="0.25">
      <c r="A188" s="55"/>
      <c r="B188" s="55"/>
      <c r="C188" s="53"/>
      <c r="D188" s="79"/>
      <c r="E188" s="53"/>
      <c r="F188" s="80"/>
      <c r="G188" s="70" t="str">
        <f t="shared" si="4"/>
        <v/>
      </c>
      <c r="H188" s="44" t="str">
        <f t="shared" si="5"/>
        <v/>
      </c>
    </row>
    <row r="189" spans="1:8" x14ac:dyDescent="0.25">
      <c r="A189" s="55"/>
      <c r="B189" s="55"/>
      <c r="C189" s="53"/>
      <c r="D189" s="79"/>
      <c r="E189" s="53"/>
      <c r="F189" s="80"/>
      <c r="G189" s="70" t="str">
        <f t="shared" si="4"/>
        <v/>
      </c>
      <c r="H189" s="44" t="str">
        <f t="shared" si="5"/>
        <v/>
      </c>
    </row>
    <row r="190" spans="1:8" x14ac:dyDescent="0.25">
      <c r="A190" s="55"/>
      <c r="B190" s="55"/>
      <c r="C190" s="53"/>
      <c r="D190" s="79"/>
      <c r="E190" s="53"/>
      <c r="F190" s="80"/>
      <c r="G190" s="70" t="str">
        <f t="shared" si="4"/>
        <v/>
      </c>
      <c r="H190" s="44" t="str">
        <f t="shared" si="5"/>
        <v/>
      </c>
    </row>
    <row r="191" spans="1:8" x14ac:dyDescent="0.25">
      <c r="A191" s="55"/>
      <c r="B191" s="55"/>
      <c r="C191" s="53"/>
      <c r="D191" s="79"/>
      <c r="E191" s="53"/>
      <c r="F191" s="80"/>
      <c r="G191" s="70" t="str">
        <f t="shared" si="4"/>
        <v/>
      </c>
      <c r="H191" s="44" t="str">
        <f t="shared" si="5"/>
        <v/>
      </c>
    </row>
    <row r="192" spans="1:8" x14ac:dyDescent="0.25">
      <c r="A192" s="55"/>
      <c r="B192" s="55"/>
      <c r="C192" s="53"/>
      <c r="D192" s="79"/>
      <c r="E192" s="53"/>
      <c r="F192" s="80"/>
      <c r="G192" s="70" t="str">
        <f t="shared" si="4"/>
        <v/>
      </c>
      <c r="H192" s="44" t="str">
        <f t="shared" si="5"/>
        <v/>
      </c>
    </row>
    <row r="193" spans="1:8" x14ac:dyDescent="0.25">
      <c r="A193" s="55"/>
      <c r="B193" s="55"/>
      <c r="C193" s="53"/>
      <c r="D193" s="79"/>
      <c r="E193" s="53"/>
      <c r="F193" s="80"/>
      <c r="G193" s="70" t="str">
        <f t="shared" si="4"/>
        <v/>
      </c>
      <c r="H193" s="44" t="str">
        <f t="shared" si="5"/>
        <v/>
      </c>
    </row>
    <row r="194" spans="1:8" x14ac:dyDescent="0.25">
      <c r="A194" s="55"/>
      <c r="B194" s="55"/>
      <c r="C194" s="53"/>
      <c r="D194" s="79"/>
      <c r="E194" s="53"/>
      <c r="F194" s="80"/>
      <c r="G194" s="70" t="str">
        <f t="shared" si="4"/>
        <v/>
      </c>
      <c r="H194" s="44" t="str">
        <f t="shared" si="5"/>
        <v/>
      </c>
    </row>
    <row r="195" spans="1:8" x14ac:dyDescent="0.25">
      <c r="A195" s="55"/>
      <c r="B195" s="55"/>
      <c r="C195" s="53"/>
      <c r="D195" s="79"/>
      <c r="E195" s="53"/>
      <c r="F195" s="80"/>
      <c r="G195" s="70" t="str">
        <f t="shared" si="4"/>
        <v/>
      </c>
      <c r="H195" s="44" t="str">
        <f t="shared" si="5"/>
        <v/>
      </c>
    </row>
    <row r="196" spans="1:8" x14ac:dyDescent="0.25">
      <c r="A196" s="55"/>
      <c r="B196" s="55"/>
      <c r="C196" s="53"/>
      <c r="D196" s="79"/>
      <c r="E196" s="53"/>
      <c r="F196" s="80"/>
      <c r="G196" s="70" t="str">
        <f t="shared" si="4"/>
        <v/>
      </c>
      <c r="H196" s="44" t="str">
        <f t="shared" si="5"/>
        <v/>
      </c>
    </row>
    <row r="197" spans="1:8" x14ac:dyDescent="0.25">
      <c r="A197" s="55"/>
      <c r="B197" s="55"/>
      <c r="C197" s="53"/>
      <c r="D197" s="79"/>
      <c r="E197" s="53"/>
      <c r="F197" s="80"/>
      <c r="G197" s="70" t="str">
        <f t="shared" si="4"/>
        <v/>
      </c>
      <c r="H197" s="44" t="str">
        <f t="shared" si="5"/>
        <v/>
      </c>
    </row>
    <row r="198" spans="1:8" x14ac:dyDescent="0.25">
      <c r="A198" s="55"/>
      <c r="B198" s="55"/>
      <c r="C198" s="53"/>
      <c r="D198" s="79"/>
      <c r="E198" s="53"/>
      <c r="F198" s="80"/>
      <c r="G198" s="70" t="str">
        <f t="shared" si="4"/>
        <v/>
      </c>
      <c r="H198" s="44" t="str">
        <f t="shared" si="5"/>
        <v/>
      </c>
    </row>
    <row r="199" spans="1:8" x14ac:dyDescent="0.25">
      <c r="A199" s="55"/>
      <c r="B199" s="55"/>
      <c r="C199" s="53"/>
      <c r="D199" s="79"/>
      <c r="E199" s="53"/>
      <c r="F199" s="80"/>
      <c r="G199" s="70" t="str">
        <f t="shared" si="4"/>
        <v/>
      </c>
      <c r="H199" s="44" t="str">
        <f t="shared" si="5"/>
        <v/>
      </c>
    </row>
    <row r="200" spans="1:8" x14ac:dyDescent="0.25">
      <c r="A200" s="55"/>
      <c r="B200" s="55"/>
      <c r="C200" s="53"/>
      <c r="D200" s="79"/>
      <c r="E200" s="53"/>
      <c r="F200" s="80"/>
      <c r="G200" s="70" t="str">
        <f t="shared" si="4"/>
        <v/>
      </c>
      <c r="H200" s="44" t="str">
        <f t="shared" si="5"/>
        <v/>
      </c>
    </row>
    <row r="201" spans="1:8" x14ac:dyDescent="0.25">
      <c r="A201" s="55"/>
      <c r="B201" s="55"/>
      <c r="C201" s="53"/>
      <c r="D201" s="79"/>
      <c r="E201" s="53"/>
      <c r="F201" s="80"/>
      <c r="G201" s="70" t="str">
        <f t="shared" si="4"/>
        <v/>
      </c>
      <c r="H201" s="44" t="str">
        <f t="shared" si="5"/>
        <v/>
      </c>
    </row>
    <row r="202" spans="1:8" x14ac:dyDescent="0.25">
      <c r="A202" s="55"/>
      <c r="B202" s="55"/>
      <c r="C202" s="53"/>
      <c r="D202" s="79"/>
      <c r="E202" s="53"/>
      <c r="F202" s="80"/>
      <c r="G202" s="70" t="str">
        <f t="shared" si="4"/>
        <v/>
      </c>
      <c r="H202" s="44" t="str">
        <f t="shared" si="5"/>
        <v/>
      </c>
    </row>
    <row r="203" spans="1:8" x14ac:dyDescent="0.25">
      <c r="A203" s="55"/>
      <c r="B203" s="55"/>
      <c r="C203" s="53"/>
      <c r="D203" s="79"/>
      <c r="E203" s="53"/>
      <c r="F203" s="80"/>
      <c r="G203" s="70" t="str">
        <f t="shared" si="4"/>
        <v/>
      </c>
      <c r="H203" s="44" t="str">
        <f t="shared" si="5"/>
        <v/>
      </c>
    </row>
    <row r="204" spans="1:8" x14ac:dyDescent="0.25">
      <c r="A204" s="55"/>
      <c r="B204" s="55"/>
      <c r="C204" s="53"/>
      <c r="D204" s="79"/>
      <c r="E204" s="53"/>
      <c r="F204" s="80"/>
      <c r="G204" s="70" t="str">
        <f t="shared" si="4"/>
        <v/>
      </c>
      <c r="H204" s="44" t="str">
        <f t="shared" si="5"/>
        <v/>
      </c>
    </row>
    <row r="205" spans="1:8" x14ac:dyDescent="0.25">
      <c r="A205" s="55"/>
      <c r="B205" s="55"/>
      <c r="C205" s="53"/>
      <c r="D205" s="79"/>
      <c r="E205" s="53"/>
      <c r="F205" s="80"/>
      <c r="G205" s="70" t="str">
        <f t="shared" si="4"/>
        <v/>
      </c>
      <c r="H205" s="44" t="str">
        <f t="shared" si="5"/>
        <v/>
      </c>
    </row>
    <row r="206" spans="1:8" x14ac:dyDescent="0.25">
      <c r="A206" s="55"/>
      <c r="B206" s="55"/>
      <c r="C206" s="53"/>
      <c r="D206" s="79"/>
      <c r="E206" s="53"/>
      <c r="F206" s="80"/>
      <c r="G206" s="70" t="str">
        <f t="shared" si="4"/>
        <v/>
      </c>
      <c r="H206" s="44" t="str">
        <f t="shared" si="5"/>
        <v/>
      </c>
    </row>
    <row r="207" spans="1:8" x14ac:dyDescent="0.25">
      <c r="A207" s="55"/>
      <c r="B207" s="55"/>
      <c r="C207" s="53"/>
      <c r="D207" s="79"/>
      <c r="E207" s="53"/>
      <c r="F207" s="80"/>
      <c r="G207" s="70" t="str">
        <f t="shared" si="4"/>
        <v/>
      </c>
      <c r="H207" s="44" t="str">
        <f t="shared" si="5"/>
        <v/>
      </c>
    </row>
    <row r="208" spans="1:8" x14ac:dyDescent="0.25">
      <c r="A208" s="55"/>
      <c r="B208" s="55"/>
      <c r="C208" s="53"/>
      <c r="D208" s="79"/>
      <c r="E208" s="53"/>
      <c r="F208" s="80"/>
      <c r="G208" s="70" t="str">
        <f t="shared" ref="G208:G271" si="6">IF(E208="","",IF(D208-45169&gt;0,VLOOKUP(E208,Table,2,FALSE),VLOOKUP(E208,Table,3,FALSE)))</f>
        <v/>
      </c>
      <c r="H208" s="44" t="str">
        <f t="shared" ref="H208:H271" si="7">IF(F208="","",ROUND(F208*G208,2))</f>
        <v/>
      </c>
    </row>
    <row r="209" spans="1:8" x14ac:dyDescent="0.25">
      <c r="A209" s="55"/>
      <c r="B209" s="55"/>
      <c r="C209" s="53"/>
      <c r="D209" s="79"/>
      <c r="E209" s="53"/>
      <c r="F209" s="80"/>
      <c r="G209" s="70" t="str">
        <f t="shared" si="6"/>
        <v/>
      </c>
      <c r="H209" s="44" t="str">
        <f t="shared" si="7"/>
        <v/>
      </c>
    </row>
    <row r="210" spans="1:8" x14ac:dyDescent="0.25">
      <c r="A210" s="55"/>
      <c r="B210" s="55"/>
      <c r="C210" s="53"/>
      <c r="D210" s="79"/>
      <c r="E210" s="53"/>
      <c r="F210" s="80"/>
      <c r="G210" s="70" t="str">
        <f t="shared" si="6"/>
        <v/>
      </c>
      <c r="H210" s="44" t="str">
        <f t="shared" si="7"/>
        <v/>
      </c>
    </row>
    <row r="211" spans="1:8" x14ac:dyDescent="0.25">
      <c r="A211" s="55"/>
      <c r="B211" s="55"/>
      <c r="C211" s="53"/>
      <c r="D211" s="79"/>
      <c r="E211" s="53"/>
      <c r="F211" s="80"/>
      <c r="G211" s="70" t="str">
        <f t="shared" si="6"/>
        <v/>
      </c>
      <c r="H211" s="44" t="str">
        <f t="shared" si="7"/>
        <v/>
      </c>
    </row>
    <row r="212" spans="1:8" x14ac:dyDescent="0.25">
      <c r="A212" s="55"/>
      <c r="B212" s="55"/>
      <c r="C212" s="53"/>
      <c r="D212" s="79"/>
      <c r="E212" s="53"/>
      <c r="F212" s="80"/>
      <c r="G212" s="70" t="str">
        <f t="shared" si="6"/>
        <v/>
      </c>
      <c r="H212" s="44" t="str">
        <f t="shared" si="7"/>
        <v/>
      </c>
    </row>
    <row r="213" spans="1:8" x14ac:dyDescent="0.25">
      <c r="A213" s="55"/>
      <c r="B213" s="55"/>
      <c r="C213" s="53"/>
      <c r="D213" s="79"/>
      <c r="E213" s="53"/>
      <c r="F213" s="80"/>
      <c r="G213" s="70" t="str">
        <f t="shared" si="6"/>
        <v/>
      </c>
      <c r="H213" s="44" t="str">
        <f t="shared" si="7"/>
        <v/>
      </c>
    </row>
    <row r="214" spans="1:8" x14ac:dyDescent="0.25">
      <c r="A214" s="55"/>
      <c r="B214" s="55"/>
      <c r="C214" s="53"/>
      <c r="D214" s="79"/>
      <c r="E214" s="53"/>
      <c r="F214" s="80"/>
      <c r="G214" s="70" t="str">
        <f t="shared" si="6"/>
        <v/>
      </c>
      <c r="H214" s="44" t="str">
        <f t="shared" si="7"/>
        <v/>
      </c>
    </row>
    <row r="215" spans="1:8" x14ac:dyDescent="0.25">
      <c r="A215" s="55"/>
      <c r="B215" s="55"/>
      <c r="C215" s="53"/>
      <c r="D215" s="79"/>
      <c r="E215" s="53"/>
      <c r="F215" s="80"/>
      <c r="G215" s="70" t="str">
        <f t="shared" si="6"/>
        <v/>
      </c>
      <c r="H215" s="44" t="str">
        <f t="shared" si="7"/>
        <v/>
      </c>
    </row>
    <row r="216" spans="1:8" x14ac:dyDescent="0.25">
      <c r="A216" s="55"/>
      <c r="B216" s="55"/>
      <c r="C216" s="53"/>
      <c r="D216" s="79"/>
      <c r="E216" s="53"/>
      <c r="F216" s="80"/>
      <c r="G216" s="70" t="str">
        <f t="shared" si="6"/>
        <v/>
      </c>
      <c r="H216" s="44" t="str">
        <f t="shared" si="7"/>
        <v/>
      </c>
    </row>
    <row r="217" spans="1:8" x14ac:dyDescent="0.25">
      <c r="A217" s="55"/>
      <c r="B217" s="55"/>
      <c r="C217" s="53"/>
      <c r="D217" s="79"/>
      <c r="E217" s="53"/>
      <c r="F217" s="80"/>
      <c r="G217" s="70" t="str">
        <f t="shared" si="6"/>
        <v/>
      </c>
      <c r="H217" s="44" t="str">
        <f t="shared" si="7"/>
        <v/>
      </c>
    </row>
    <row r="218" spans="1:8" x14ac:dyDescent="0.25">
      <c r="A218" s="55"/>
      <c r="B218" s="55"/>
      <c r="C218" s="53"/>
      <c r="D218" s="79"/>
      <c r="E218" s="53"/>
      <c r="F218" s="80"/>
      <c r="G218" s="70" t="str">
        <f t="shared" si="6"/>
        <v/>
      </c>
      <c r="H218" s="44" t="str">
        <f t="shared" si="7"/>
        <v/>
      </c>
    </row>
    <row r="219" spans="1:8" x14ac:dyDescent="0.25">
      <c r="A219" s="55"/>
      <c r="B219" s="55"/>
      <c r="C219" s="53"/>
      <c r="D219" s="79"/>
      <c r="E219" s="53"/>
      <c r="F219" s="80"/>
      <c r="G219" s="70" t="str">
        <f t="shared" si="6"/>
        <v/>
      </c>
      <c r="H219" s="44" t="str">
        <f t="shared" si="7"/>
        <v/>
      </c>
    </row>
    <row r="220" spans="1:8" x14ac:dyDescent="0.25">
      <c r="A220" s="55"/>
      <c r="B220" s="55"/>
      <c r="C220" s="53"/>
      <c r="D220" s="79"/>
      <c r="E220" s="53"/>
      <c r="F220" s="80"/>
      <c r="G220" s="70" t="str">
        <f t="shared" si="6"/>
        <v/>
      </c>
      <c r="H220" s="44" t="str">
        <f t="shared" si="7"/>
        <v/>
      </c>
    </row>
    <row r="221" spans="1:8" x14ac:dyDescent="0.25">
      <c r="A221" s="55"/>
      <c r="B221" s="55"/>
      <c r="C221" s="53"/>
      <c r="D221" s="79"/>
      <c r="E221" s="53"/>
      <c r="F221" s="80"/>
      <c r="G221" s="70" t="str">
        <f t="shared" si="6"/>
        <v/>
      </c>
      <c r="H221" s="44" t="str">
        <f t="shared" si="7"/>
        <v/>
      </c>
    </row>
    <row r="222" spans="1:8" x14ac:dyDescent="0.25">
      <c r="A222" s="55"/>
      <c r="B222" s="55"/>
      <c r="C222" s="53"/>
      <c r="D222" s="79"/>
      <c r="E222" s="53"/>
      <c r="F222" s="80"/>
      <c r="G222" s="70" t="str">
        <f t="shared" si="6"/>
        <v/>
      </c>
      <c r="H222" s="44" t="str">
        <f t="shared" si="7"/>
        <v/>
      </c>
    </row>
    <row r="223" spans="1:8" x14ac:dyDescent="0.25">
      <c r="A223" s="55"/>
      <c r="B223" s="55"/>
      <c r="C223" s="53"/>
      <c r="D223" s="79"/>
      <c r="E223" s="53"/>
      <c r="F223" s="80"/>
      <c r="G223" s="70" t="str">
        <f t="shared" si="6"/>
        <v/>
      </c>
      <c r="H223" s="44" t="str">
        <f t="shared" si="7"/>
        <v/>
      </c>
    </row>
    <row r="224" spans="1:8" x14ac:dyDescent="0.25">
      <c r="A224" s="55"/>
      <c r="B224" s="55"/>
      <c r="C224" s="53"/>
      <c r="D224" s="79"/>
      <c r="E224" s="53"/>
      <c r="F224" s="80"/>
      <c r="G224" s="70" t="str">
        <f t="shared" si="6"/>
        <v/>
      </c>
      <c r="H224" s="44" t="str">
        <f t="shared" si="7"/>
        <v/>
      </c>
    </row>
    <row r="225" spans="1:8" x14ac:dyDescent="0.25">
      <c r="A225" s="55"/>
      <c r="B225" s="55"/>
      <c r="C225" s="53"/>
      <c r="D225" s="79"/>
      <c r="E225" s="53"/>
      <c r="F225" s="80"/>
      <c r="G225" s="70" t="str">
        <f t="shared" si="6"/>
        <v/>
      </c>
      <c r="H225" s="44" t="str">
        <f t="shared" si="7"/>
        <v/>
      </c>
    </row>
    <row r="226" spans="1:8" x14ac:dyDescent="0.25">
      <c r="A226" s="55"/>
      <c r="B226" s="55"/>
      <c r="C226" s="53"/>
      <c r="D226" s="79"/>
      <c r="E226" s="53"/>
      <c r="F226" s="80"/>
      <c r="G226" s="70" t="str">
        <f t="shared" si="6"/>
        <v/>
      </c>
      <c r="H226" s="44" t="str">
        <f t="shared" si="7"/>
        <v/>
      </c>
    </row>
    <row r="227" spans="1:8" x14ac:dyDescent="0.25">
      <c r="A227" s="55"/>
      <c r="B227" s="55"/>
      <c r="C227" s="53"/>
      <c r="D227" s="79"/>
      <c r="E227" s="53"/>
      <c r="F227" s="80"/>
      <c r="G227" s="70" t="str">
        <f t="shared" si="6"/>
        <v/>
      </c>
      <c r="H227" s="44" t="str">
        <f t="shared" si="7"/>
        <v/>
      </c>
    </row>
    <row r="228" spans="1:8" x14ac:dyDescent="0.25">
      <c r="A228" s="55"/>
      <c r="B228" s="55"/>
      <c r="C228" s="53"/>
      <c r="D228" s="79"/>
      <c r="E228" s="53"/>
      <c r="F228" s="80"/>
      <c r="G228" s="70" t="str">
        <f t="shared" si="6"/>
        <v/>
      </c>
      <c r="H228" s="44" t="str">
        <f t="shared" si="7"/>
        <v/>
      </c>
    </row>
    <row r="229" spans="1:8" x14ac:dyDescent="0.25">
      <c r="A229" s="55"/>
      <c r="B229" s="55"/>
      <c r="C229" s="53"/>
      <c r="D229" s="79"/>
      <c r="E229" s="53"/>
      <c r="F229" s="80"/>
      <c r="G229" s="70" t="str">
        <f t="shared" si="6"/>
        <v/>
      </c>
      <c r="H229" s="44" t="str">
        <f t="shared" si="7"/>
        <v/>
      </c>
    </row>
    <row r="230" spans="1:8" x14ac:dyDescent="0.25">
      <c r="A230" s="55"/>
      <c r="B230" s="55"/>
      <c r="C230" s="53"/>
      <c r="D230" s="79"/>
      <c r="E230" s="53"/>
      <c r="F230" s="80"/>
      <c r="G230" s="70" t="str">
        <f t="shared" si="6"/>
        <v/>
      </c>
      <c r="H230" s="44" t="str">
        <f t="shared" si="7"/>
        <v/>
      </c>
    </row>
    <row r="231" spans="1:8" x14ac:dyDescent="0.25">
      <c r="A231" s="55"/>
      <c r="B231" s="55"/>
      <c r="C231" s="53"/>
      <c r="D231" s="79"/>
      <c r="E231" s="53"/>
      <c r="F231" s="80"/>
      <c r="G231" s="70" t="str">
        <f t="shared" si="6"/>
        <v/>
      </c>
      <c r="H231" s="44" t="str">
        <f t="shared" si="7"/>
        <v/>
      </c>
    </row>
    <row r="232" spans="1:8" x14ac:dyDescent="0.25">
      <c r="A232" s="55"/>
      <c r="B232" s="55"/>
      <c r="C232" s="53"/>
      <c r="D232" s="79"/>
      <c r="E232" s="53"/>
      <c r="F232" s="80"/>
      <c r="G232" s="70" t="str">
        <f t="shared" si="6"/>
        <v/>
      </c>
      <c r="H232" s="44" t="str">
        <f t="shared" si="7"/>
        <v/>
      </c>
    </row>
    <row r="233" spans="1:8" x14ac:dyDescent="0.25">
      <c r="A233" s="55"/>
      <c r="B233" s="55"/>
      <c r="C233" s="53"/>
      <c r="D233" s="79"/>
      <c r="E233" s="53"/>
      <c r="F233" s="80"/>
      <c r="G233" s="70" t="str">
        <f t="shared" si="6"/>
        <v/>
      </c>
      <c r="H233" s="44" t="str">
        <f t="shared" si="7"/>
        <v/>
      </c>
    </row>
    <row r="234" spans="1:8" x14ac:dyDescent="0.25">
      <c r="A234" s="55"/>
      <c r="B234" s="55"/>
      <c r="C234" s="53"/>
      <c r="D234" s="79"/>
      <c r="E234" s="53"/>
      <c r="F234" s="80"/>
      <c r="G234" s="70" t="str">
        <f t="shared" si="6"/>
        <v/>
      </c>
      <c r="H234" s="44" t="str">
        <f t="shared" si="7"/>
        <v/>
      </c>
    </row>
    <row r="235" spans="1:8" x14ac:dyDescent="0.25">
      <c r="A235" s="55"/>
      <c r="B235" s="55"/>
      <c r="C235" s="53"/>
      <c r="D235" s="79"/>
      <c r="E235" s="53"/>
      <c r="F235" s="80"/>
      <c r="G235" s="70" t="str">
        <f t="shared" si="6"/>
        <v/>
      </c>
      <c r="H235" s="44" t="str">
        <f t="shared" si="7"/>
        <v/>
      </c>
    </row>
    <row r="236" spans="1:8" x14ac:dyDescent="0.25">
      <c r="A236" s="55"/>
      <c r="B236" s="55"/>
      <c r="C236" s="53"/>
      <c r="D236" s="79"/>
      <c r="E236" s="53"/>
      <c r="F236" s="80"/>
      <c r="G236" s="70" t="str">
        <f t="shared" si="6"/>
        <v/>
      </c>
      <c r="H236" s="44" t="str">
        <f t="shared" si="7"/>
        <v/>
      </c>
    </row>
    <row r="237" spans="1:8" x14ac:dyDescent="0.25">
      <c r="A237" s="55"/>
      <c r="B237" s="55"/>
      <c r="C237" s="53"/>
      <c r="D237" s="79"/>
      <c r="E237" s="53"/>
      <c r="F237" s="80"/>
      <c r="G237" s="70" t="str">
        <f t="shared" si="6"/>
        <v/>
      </c>
      <c r="H237" s="44" t="str">
        <f t="shared" si="7"/>
        <v/>
      </c>
    </row>
    <row r="238" spans="1:8" x14ac:dyDescent="0.25">
      <c r="A238" s="55"/>
      <c r="B238" s="55"/>
      <c r="C238" s="53"/>
      <c r="D238" s="79"/>
      <c r="E238" s="53"/>
      <c r="F238" s="80"/>
      <c r="G238" s="70" t="str">
        <f t="shared" si="6"/>
        <v/>
      </c>
      <c r="H238" s="44" t="str">
        <f t="shared" si="7"/>
        <v/>
      </c>
    </row>
    <row r="239" spans="1:8" x14ac:dyDescent="0.25">
      <c r="A239" s="55"/>
      <c r="B239" s="55"/>
      <c r="C239" s="53"/>
      <c r="D239" s="79"/>
      <c r="E239" s="53"/>
      <c r="F239" s="80"/>
      <c r="G239" s="70" t="str">
        <f t="shared" si="6"/>
        <v/>
      </c>
      <c r="H239" s="44" t="str">
        <f t="shared" si="7"/>
        <v/>
      </c>
    </row>
    <row r="240" spans="1:8" x14ac:dyDescent="0.25">
      <c r="A240" s="55"/>
      <c r="B240" s="55"/>
      <c r="C240" s="53"/>
      <c r="D240" s="79"/>
      <c r="E240" s="53"/>
      <c r="F240" s="80"/>
      <c r="G240" s="70" t="str">
        <f t="shared" si="6"/>
        <v/>
      </c>
      <c r="H240" s="44" t="str">
        <f t="shared" si="7"/>
        <v/>
      </c>
    </row>
    <row r="241" spans="1:8" x14ac:dyDescent="0.25">
      <c r="A241" s="55"/>
      <c r="B241" s="55"/>
      <c r="C241" s="53"/>
      <c r="D241" s="79"/>
      <c r="E241" s="53"/>
      <c r="F241" s="80"/>
      <c r="G241" s="70" t="str">
        <f t="shared" si="6"/>
        <v/>
      </c>
      <c r="H241" s="44" t="str">
        <f t="shared" si="7"/>
        <v/>
      </c>
    </row>
    <row r="242" spans="1:8" x14ac:dyDescent="0.25">
      <c r="A242" s="55"/>
      <c r="B242" s="55"/>
      <c r="C242" s="53"/>
      <c r="D242" s="79"/>
      <c r="E242" s="53"/>
      <c r="F242" s="80"/>
      <c r="G242" s="70" t="str">
        <f t="shared" si="6"/>
        <v/>
      </c>
      <c r="H242" s="44" t="str">
        <f t="shared" si="7"/>
        <v/>
      </c>
    </row>
    <row r="243" spans="1:8" x14ac:dyDescent="0.25">
      <c r="A243" s="55"/>
      <c r="B243" s="55"/>
      <c r="C243" s="53"/>
      <c r="D243" s="79"/>
      <c r="E243" s="53"/>
      <c r="F243" s="80"/>
      <c r="G243" s="70" t="str">
        <f t="shared" si="6"/>
        <v/>
      </c>
      <c r="H243" s="44" t="str">
        <f t="shared" si="7"/>
        <v/>
      </c>
    </row>
    <row r="244" spans="1:8" x14ac:dyDescent="0.25">
      <c r="A244" s="55"/>
      <c r="B244" s="55"/>
      <c r="C244" s="53"/>
      <c r="D244" s="79"/>
      <c r="E244" s="53"/>
      <c r="F244" s="80"/>
      <c r="G244" s="70" t="str">
        <f t="shared" si="6"/>
        <v/>
      </c>
      <c r="H244" s="44" t="str">
        <f t="shared" si="7"/>
        <v/>
      </c>
    </row>
    <row r="245" spans="1:8" x14ac:dyDescent="0.25">
      <c r="A245" s="55"/>
      <c r="B245" s="55"/>
      <c r="C245" s="53"/>
      <c r="D245" s="79"/>
      <c r="E245" s="53"/>
      <c r="F245" s="80"/>
      <c r="G245" s="70" t="str">
        <f t="shared" si="6"/>
        <v/>
      </c>
      <c r="H245" s="44" t="str">
        <f t="shared" si="7"/>
        <v/>
      </c>
    </row>
    <row r="246" spans="1:8" x14ac:dyDescent="0.25">
      <c r="A246" s="55"/>
      <c r="B246" s="55"/>
      <c r="C246" s="53"/>
      <c r="D246" s="79"/>
      <c r="E246" s="53"/>
      <c r="F246" s="80"/>
      <c r="G246" s="70" t="str">
        <f t="shared" si="6"/>
        <v/>
      </c>
      <c r="H246" s="44" t="str">
        <f t="shared" si="7"/>
        <v/>
      </c>
    </row>
    <row r="247" spans="1:8" x14ac:dyDescent="0.25">
      <c r="A247" s="55"/>
      <c r="B247" s="55"/>
      <c r="C247" s="53"/>
      <c r="D247" s="79"/>
      <c r="E247" s="53"/>
      <c r="F247" s="80"/>
      <c r="G247" s="70" t="str">
        <f t="shared" si="6"/>
        <v/>
      </c>
      <c r="H247" s="44" t="str">
        <f t="shared" si="7"/>
        <v/>
      </c>
    </row>
    <row r="248" spans="1:8" x14ac:dyDescent="0.25">
      <c r="A248" s="55"/>
      <c r="B248" s="55"/>
      <c r="C248" s="53"/>
      <c r="D248" s="79"/>
      <c r="E248" s="53"/>
      <c r="F248" s="80"/>
      <c r="G248" s="70" t="str">
        <f t="shared" si="6"/>
        <v/>
      </c>
      <c r="H248" s="44" t="str">
        <f t="shared" si="7"/>
        <v/>
      </c>
    </row>
    <row r="249" spans="1:8" x14ac:dyDescent="0.25">
      <c r="A249" s="55"/>
      <c r="B249" s="55"/>
      <c r="C249" s="53"/>
      <c r="D249" s="79"/>
      <c r="E249" s="53"/>
      <c r="F249" s="80"/>
      <c r="G249" s="70" t="str">
        <f t="shared" si="6"/>
        <v/>
      </c>
      <c r="H249" s="44" t="str">
        <f t="shared" si="7"/>
        <v/>
      </c>
    </row>
    <row r="250" spans="1:8" x14ac:dyDescent="0.25">
      <c r="A250" s="55"/>
      <c r="B250" s="55"/>
      <c r="C250" s="53"/>
      <c r="D250" s="79"/>
      <c r="E250" s="53"/>
      <c r="F250" s="80"/>
      <c r="G250" s="70" t="str">
        <f t="shared" si="6"/>
        <v/>
      </c>
      <c r="H250" s="44" t="str">
        <f t="shared" si="7"/>
        <v/>
      </c>
    </row>
    <row r="251" spans="1:8" x14ac:dyDescent="0.25">
      <c r="A251" s="55"/>
      <c r="B251" s="55"/>
      <c r="C251" s="53"/>
      <c r="D251" s="79"/>
      <c r="E251" s="53"/>
      <c r="F251" s="80"/>
      <c r="G251" s="70" t="str">
        <f t="shared" si="6"/>
        <v/>
      </c>
      <c r="H251" s="44" t="str">
        <f t="shared" si="7"/>
        <v/>
      </c>
    </row>
    <row r="252" spans="1:8" x14ac:dyDescent="0.25">
      <c r="A252" s="55"/>
      <c r="B252" s="55"/>
      <c r="C252" s="53"/>
      <c r="D252" s="79"/>
      <c r="E252" s="53"/>
      <c r="F252" s="80"/>
      <c r="G252" s="70" t="str">
        <f t="shared" si="6"/>
        <v/>
      </c>
      <c r="H252" s="44" t="str">
        <f t="shared" si="7"/>
        <v/>
      </c>
    </row>
    <row r="253" spans="1:8" x14ac:dyDescent="0.25">
      <c r="A253" s="55"/>
      <c r="B253" s="55"/>
      <c r="C253" s="53"/>
      <c r="D253" s="79"/>
      <c r="E253" s="53"/>
      <c r="F253" s="80"/>
      <c r="G253" s="70" t="str">
        <f t="shared" si="6"/>
        <v/>
      </c>
      <c r="H253" s="44" t="str">
        <f t="shared" si="7"/>
        <v/>
      </c>
    </row>
    <row r="254" spans="1:8" x14ac:dyDescent="0.25">
      <c r="A254" s="55"/>
      <c r="B254" s="55"/>
      <c r="C254" s="53"/>
      <c r="D254" s="79"/>
      <c r="E254" s="53"/>
      <c r="F254" s="80"/>
      <c r="G254" s="70" t="str">
        <f t="shared" si="6"/>
        <v/>
      </c>
      <c r="H254" s="44" t="str">
        <f t="shared" si="7"/>
        <v/>
      </c>
    </row>
    <row r="255" spans="1:8" x14ac:dyDescent="0.25">
      <c r="A255" s="55"/>
      <c r="B255" s="55"/>
      <c r="C255" s="53"/>
      <c r="D255" s="79"/>
      <c r="E255" s="53"/>
      <c r="F255" s="80"/>
      <c r="G255" s="70" t="str">
        <f t="shared" si="6"/>
        <v/>
      </c>
      <c r="H255" s="44" t="str">
        <f t="shared" si="7"/>
        <v/>
      </c>
    </row>
    <row r="256" spans="1:8" x14ac:dyDescent="0.25">
      <c r="A256" s="55"/>
      <c r="B256" s="55"/>
      <c r="C256" s="53"/>
      <c r="D256" s="79"/>
      <c r="E256" s="53"/>
      <c r="F256" s="80"/>
      <c r="G256" s="70" t="str">
        <f t="shared" si="6"/>
        <v/>
      </c>
      <c r="H256" s="44" t="str">
        <f t="shared" si="7"/>
        <v/>
      </c>
    </row>
    <row r="257" spans="1:8" x14ac:dyDescent="0.25">
      <c r="A257" s="55"/>
      <c r="B257" s="55"/>
      <c r="C257" s="53"/>
      <c r="D257" s="79"/>
      <c r="E257" s="53"/>
      <c r="F257" s="80"/>
      <c r="G257" s="70" t="str">
        <f t="shared" si="6"/>
        <v/>
      </c>
      <c r="H257" s="44" t="str">
        <f t="shared" si="7"/>
        <v/>
      </c>
    </row>
    <row r="258" spans="1:8" x14ac:dyDescent="0.25">
      <c r="A258" s="55"/>
      <c r="B258" s="55"/>
      <c r="C258" s="53"/>
      <c r="D258" s="79"/>
      <c r="E258" s="53"/>
      <c r="F258" s="80"/>
      <c r="G258" s="70" t="str">
        <f t="shared" si="6"/>
        <v/>
      </c>
      <c r="H258" s="44" t="str">
        <f t="shared" si="7"/>
        <v/>
      </c>
    </row>
    <row r="259" spans="1:8" x14ac:dyDescent="0.25">
      <c r="A259" s="55"/>
      <c r="B259" s="55"/>
      <c r="C259" s="53"/>
      <c r="D259" s="79"/>
      <c r="E259" s="53"/>
      <c r="F259" s="80"/>
      <c r="G259" s="70" t="str">
        <f t="shared" si="6"/>
        <v/>
      </c>
      <c r="H259" s="44" t="str">
        <f t="shared" si="7"/>
        <v/>
      </c>
    </row>
    <row r="260" spans="1:8" x14ac:dyDescent="0.25">
      <c r="A260" s="55"/>
      <c r="B260" s="55"/>
      <c r="C260" s="53"/>
      <c r="D260" s="79"/>
      <c r="E260" s="53"/>
      <c r="F260" s="80"/>
      <c r="G260" s="70" t="str">
        <f t="shared" si="6"/>
        <v/>
      </c>
      <c r="H260" s="44" t="str">
        <f t="shared" si="7"/>
        <v/>
      </c>
    </row>
    <row r="261" spans="1:8" x14ac:dyDescent="0.25">
      <c r="A261" s="55"/>
      <c r="B261" s="55"/>
      <c r="C261" s="53"/>
      <c r="D261" s="79"/>
      <c r="E261" s="53"/>
      <c r="F261" s="80"/>
      <c r="G261" s="70" t="str">
        <f t="shared" si="6"/>
        <v/>
      </c>
      <c r="H261" s="44" t="str">
        <f t="shared" si="7"/>
        <v/>
      </c>
    </row>
    <row r="262" spans="1:8" x14ac:dyDescent="0.25">
      <c r="A262" s="55"/>
      <c r="B262" s="55"/>
      <c r="C262" s="53"/>
      <c r="D262" s="79"/>
      <c r="E262" s="53"/>
      <c r="F262" s="80"/>
      <c r="G262" s="70" t="str">
        <f t="shared" si="6"/>
        <v/>
      </c>
      <c r="H262" s="44" t="str">
        <f t="shared" si="7"/>
        <v/>
      </c>
    </row>
    <row r="263" spans="1:8" x14ac:dyDescent="0.25">
      <c r="A263" s="55"/>
      <c r="B263" s="55"/>
      <c r="C263" s="53"/>
      <c r="D263" s="79"/>
      <c r="E263" s="53"/>
      <c r="F263" s="80"/>
      <c r="G263" s="70" t="str">
        <f t="shared" si="6"/>
        <v/>
      </c>
      <c r="H263" s="44" t="str">
        <f t="shared" si="7"/>
        <v/>
      </c>
    </row>
    <row r="264" spans="1:8" x14ac:dyDescent="0.25">
      <c r="A264" s="55"/>
      <c r="B264" s="55"/>
      <c r="C264" s="53"/>
      <c r="D264" s="79"/>
      <c r="E264" s="53"/>
      <c r="F264" s="80"/>
      <c r="G264" s="70" t="str">
        <f t="shared" si="6"/>
        <v/>
      </c>
      <c r="H264" s="44" t="str">
        <f t="shared" si="7"/>
        <v/>
      </c>
    </row>
    <row r="265" spans="1:8" x14ac:dyDescent="0.25">
      <c r="A265" s="55"/>
      <c r="B265" s="55"/>
      <c r="C265" s="53"/>
      <c r="D265" s="79"/>
      <c r="E265" s="53"/>
      <c r="F265" s="80"/>
      <c r="G265" s="70" t="str">
        <f t="shared" si="6"/>
        <v/>
      </c>
      <c r="H265" s="44" t="str">
        <f t="shared" si="7"/>
        <v/>
      </c>
    </row>
    <row r="266" spans="1:8" x14ac:dyDescent="0.25">
      <c r="A266" s="55"/>
      <c r="B266" s="55"/>
      <c r="C266" s="53"/>
      <c r="D266" s="79"/>
      <c r="E266" s="53"/>
      <c r="F266" s="80"/>
      <c r="G266" s="70" t="str">
        <f t="shared" si="6"/>
        <v/>
      </c>
      <c r="H266" s="44" t="str">
        <f t="shared" si="7"/>
        <v/>
      </c>
    </row>
    <row r="267" spans="1:8" x14ac:dyDescent="0.25">
      <c r="A267" s="55"/>
      <c r="B267" s="55"/>
      <c r="C267" s="53"/>
      <c r="D267" s="79"/>
      <c r="E267" s="53"/>
      <c r="F267" s="80"/>
      <c r="G267" s="70" t="str">
        <f t="shared" si="6"/>
        <v/>
      </c>
      <c r="H267" s="44" t="str">
        <f t="shared" si="7"/>
        <v/>
      </c>
    </row>
    <row r="268" spans="1:8" x14ac:dyDescent="0.25">
      <c r="A268" s="55"/>
      <c r="B268" s="55"/>
      <c r="C268" s="53"/>
      <c r="D268" s="79"/>
      <c r="E268" s="53"/>
      <c r="F268" s="80"/>
      <c r="G268" s="70" t="str">
        <f t="shared" si="6"/>
        <v/>
      </c>
      <c r="H268" s="44" t="str">
        <f t="shared" si="7"/>
        <v/>
      </c>
    </row>
    <row r="269" spans="1:8" x14ac:dyDescent="0.25">
      <c r="A269" s="55"/>
      <c r="B269" s="55"/>
      <c r="C269" s="53"/>
      <c r="D269" s="79"/>
      <c r="E269" s="53"/>
      <c r="F269" s="80"/>
      <c r="G269" s="70" t="str">
        <f t="shared" si="6"/>
        <v/>
      </c>
      <c r="H269" s="44" t="str">
        <f t="shared" si="7"/>
        <v/>
      </c>
    </row>
    <row r="270" spans="1:8" x14ac:dyDescent="0.25">
      <c r="A270" s="55"/>
      <c r="B270" s="55"/>
      <c r="C270" s="53"/>
      <c r="D270" s="79"/>
      <c r="E270" s="53"/>
      <c r="F270" s="80"/>
      <c r="G270" s="70" t="str">
        <f t="shared" si="6"/>
        <v/>
      </c>
      <c r="H270" s="44" t="str">
        <f t="shared" si="7"/>
        <v/>
      </c>
    </row>
    <row r="271" spans="1:8" x14ac:dyDescent="0.25">
      <c r="A271" s="55"/>
      <c r="B271" s="55"/>
      <c r="C271" s="53"/>
      <c r="D271" s="79"/>
      <c r="E271" s="53"/>
      <c r="F271" s="80"/>
      <c r="G271" s="70" t="str">
        <f t="shared" si="6"/>
        <v/>
      </c>
      <c r="H271" s="44" t="str">
        <f t="shared" si="7"/>
        <v/>
      </c>
    </row>
    <row r="272" spans="1:8" x14ac:dyDescent="0.25">
      <c r="A272" s="55"/>
      <c r="B272" s="55"/>
      <c r="C272" s="53"/>
      <c r="D272" s="79"/>
      <c r="E272" s="53"/>
      <c r="F272" s="80"/>
      <c r="G272" s="70" t="str">
        <f t="shared" ref="G272:G335" si="8">IF(E272="","",IF(D272-45169&gt;0,VLOOKUP(E272,Table,2,FALSE),VLOOKUP(E272,Table,3,FALSE)))</f>
        <v/>
      </c>
      <c r="H272" s="44" t="str">
        <f t="shared" ref="H272:H335" si="9">IF(F272="","",ROUND(F272*G272,2))</f>
        <v/>
      </c>
    </row>
    <row r="273" spans="1:8" x14ac:dyDescent="0.25">
      <c r="A273" s="55"/>
      <c r="B273" s="55"/>
      <c r="C273" s="53"/>
      <c r="D273" s="79"/>
      <c r="E273" s="53"/>
      <c r="F273" s="80"/>
      <c r="G273" s="70" t="str">
        <f t="shared" si="8"/>
        <v/>
      </c>
      <c r="H273" s="44" t="str">
        <f t="shared" si="9"/>
        <v/>
      </c>
    </row>
    <row r="274" spans="1:8" x14ac:dyDescent="0.25">
      <c r="A274" s="55"/>
      <c r="B274" s="55"/>
      <c r="C274" s="53"/>
      <c r="D274" s="79"/>
      <c r="E274" s="53"/>
      <c r="F274" s="80"/>
      <c r="G274" s="70" t="str">
        <f t="shared" si="8"/>
        <v/>
      </c>
      <c r="H274" s="44" t="str">
        <f t="shared" si="9"/>
        <v/>
      </c>
    </row>
    <row r="275" spans="1:8" x14ac:dyDescent="0.25">
      <c r="A275" s="55"/>
      <c r="B275" s="55"/>
      <c r="C275" s="53"/>
      <c r="D275" s="79"/>
      <c r="E275" s="53"/>
      <c r="F275" s="80"/>
      <c r="G275" s="70" t="str">
        <f t="shared" si="8"/>
        <v/>
      </c>
      <c r="H275" s="44" t="str">
        <f t="shared" si="9"/>
        <v/>
      </c>
    </row>
    <row r="276" spans="1:8" x14ac:dyDescent="0.25">
      <c r="A276" s="55"/>
      <c r="B276" s="55"/>
      <c r="C276" s="53"/>
      <c r="D276" s="79"/>
      <c r="E276" s="53"/>
      <c r="F276" s="80"/>
      <c r="G276" s="70" t="str">
        <f t="shared" si="8"/>
        <v/>
      </c>
      <c r="H276" s="44" t="str">
        <f t="shared" si="9"/>
        <v/>
      </c>
    </row>
    <row r="277" spans="1:8" x14ac:dyDescent="0.25">
      <c r="A277" s="55"/>
      <c r="B277" s="55"/>
      <c r="C277" s="53"/>
      <c r="D277" s="79"/>
      <c r="E277" s="53"/>
      <c r="F277" s="80"/>
      <c r="G277" s="70" t="str">
        <f t="shared" si="8"/>
        <v/>
      </c>
      <c r="H277" s="44" t="str">
        <f t="shared" si="9"/>
        <v/>
      </c>
    </row>
    <row r="278" spans="1:8" x14ac:dyDescent="0.25">
      <c r="A278" s="55"/>
      <c r="B278" s="55"/>
      <c r="C278" s="53"/>
      <c r="D278" s="79"/>
      <c r="E278" s="53"/>
      <c r="F278" s="80"/>
      <c r="G278" s="70" t="str">
        <f t="shared" si="8"/>
        <v/>
      </c>
      <c r="H278" s="44" t="str">
        <f t="shared" si="9"/>
        <v/>
      </c>
    </row>
    <row r="279" spans="1:8" x14ac:dyDescent="0.25">
      <c r="A279" s="55"/>
      <c r="B279" s="55"/>
      <c r="C279" s="53"/>
      <c r="D279" s="79"/>
      <c r="E279" s="53"/>
      <c r="F279" s="80"/>
      <c r="G279" s="70" t="str">
        <f t="shared" si="8"/>
        <v/>
      </c>
      <c r="H279" s="44" t="str">
        <f t="shared" si="9"/>
        <v/>
      </c>
    </row>
    <row r="280" spans="1:8" x14ac:dyDescent="0.25">
      <c r="A280" s="55"/>
      <c r="B280" s="55"/>
      <c r="C280" s="53"/>
      <c r="D280" s="79"/>
      <c r="E280" s="53"/>
      <c r="F280" s="80"/>
      <c r="G280" s="70" t="str">
        <f t="shared" si="8"/>
        <v/>
      </c>
      <c r="H280" s="44" t="str">
        <f t="shared" si="9"/>
        <v/>
      </c>
    </row>
    <row r="281" spans="1:8" x14ac:dyDescent="0.25">
      <c r="A281" s="55"/>
      <c r="B281" s="55"/>
      <c r="C281" s="53"/>
      <c r="D281" s="79"/>
      <c r="E281" s="53"/>
      <c r="F281" s="80"/>
      <c r="G281" s="70" t="str">
        <f t="shared" si="8"/>
        <v/>
      </c>
      <c r="H281" s="44" t="str">
        <f t="shared" si="9"/>
        <v/>
      </c>
    </row>
    <row r="282" spans="1:8" x14ac:dyDescent="0.25">
      <c r="A282" s="55"/>
      <c r="B282" s="55"/>
      <c r="C282" s="53"/>
      <c r="D282" s="79"/>
      <c r="E282" s="53"/>
      <c r="F282" s="80"/>
      <c r="G282" s="70" t="str">
        <f t="shared" si="8"/>
        <v/>
      </c>
      <c r="H282" s="44" t="str">
        <f t="shared" si="9"/>
        <v/>
      </c>
    </row>
    <row r="283" spans="1:8" x14ac:dyDescent="0.25">
      <c r="A283" s="55"/>
      <c r="B283" s="55"/>
      <c r="C283" s="53"/>
      <c r="D283" s="79"/>
      <c r="E283" s="53"/>
      <c r="F283" s="80"/>
      <c r="G283" s="70" t="str">
        <f t="shared" si="8"/>
        <v/>
      </c>
      <c r="H283" s="44" t="str">
        <f t="shared" si="9"/>
        <v/>
      </c>
    </row>
    <row r="284" spans="1:8" x14ac:dyDescent="0.25">
      <c r="A284" s="55"/>
      <c r="B284" s="55"/>
      <c r="C284" s="53"/>
      <c r="D284" s="79"/>
      <c r="E284" s="53"/>
      <c r="F284" s="80"/>
      <c r="G284" s="70" t="str">
        <f t="shared" si="8"/>
        <v/>
      </c>
      <c r="H284" s="44" t="str">
        <f t="shared" si="9"/>
        <v/>
      </c>
    </row>
    <row r="285" spans="1:8" x14ac:dyDescent="0.25">
      <c r="A285" s="55"/>
      <c r="B285" s="55"/>
      <c r="C285" s="53"/>
      <c r="D285" s="79"/>
      <c r="E285" s="53"/>
      <c r="F285" s="80"/>
      <c r="G285" s="70" t="str">
        <f t="shared" si="8"/>
        <v/>
      </c>
      <c r="H285" s="44" t="str">
        <f t="shared" si="9"/>
        <v/>
      </c>
    </row>
    <row r="286" spans="1:8" x14ac:dyDescent="0.25">
      <c r="A286" s="55"/>
      <c r="B286" s="55"/>
      <c r="C286" s="53"/>
      <c r="D286" s="79"/>
      <c r="E286" s="53"/>
      <c r="F286" s="80"/>
      <c r="G286" s="70" t="str">
        <f t="shared" si="8"/>
        <v/>
      </c>
      <c r="H286" s="44" t="str">
        <f t="shared" si="9"/>
        <v/>
      </c>
    </row>
    <row r="287" spans="1:8" x14ac:dyDescent="0.25">
      <c r="A287" s="55"/>
      <c r="B287" s="55"/>
      <c r="C287" s="53"/>
      <c r="D287" s="79"/>
      <c r="E287" s="53"/>
      <c r="F287" s="80"/>
      <c r="G287" s="70" t="str">
        <f t="shared" si="8"/>
        <v/>
      </c>
      <c r="H287" s="44" t="str">
        <f t="shared" si="9"/>
        <v/>
      </c>
    </row>
    <row r="288" spans="1:8" x14ac:dyDescent="0.25">
      <c r="A288" s="55"/>
      <c r="B288" s="55"/>
      <c r="C288" s="53"/>
      <c r="D288" s="79"/>
      <c r="E288" s="53"/>
      <c r="F288" s="80"/>
      <c r="G288" s="70" t="str">
        <f t="shared" si="8"/>
        <v/>
      </c>
      <c r="H288" s="44" t="str">
        <f t="shared" si="9"/>
        <v/>
      </c>
    </row>
    <row r="289" spans="1:8" x14ac:dyDescent="0.25">
      <c r="A289" s="55"/>
      <c r="B289" s="55"/>
      <c r="C289" s="53"/>
      <c r="D289" s="79"/>
      <c r="E289" s="53"/>
      <c r="F289" s="80"/>
      <c r="G289" s="70" t="str">
        <f t="shared" si="8"/>
        <v/>
      </c>
      <c r="H289" s="44" t="str">
        <f t="shared" si="9"/>
        <v/>
      </c>
    </row>
    <row r="290" spans="1:8" x14ac:dyDescent="0.25">
      <c r="A290" s="55"/>
      <c r="B290" s="55"/>
      <c r="C290" s="53"/>
      <c r="D290" s="79"/>
      <c r="E290" s="53"/>
      <c r="F290" s="80"/>
      <c r="G290" s="70" t="str">
        <f t="shared" si="8"/>
        <v/>
      </c>
      <c r="H290" s="44" t="str">
        <f t="shared" si="9"/>
        <v/>
      </c>
    </row>
    <row r="291" spans="1:8" x14ac:dyDescent="0.25">
      <c r="A291" s="55"/>
      <c r="B291" s="55"/>
      <c r="C291" s="53"/>
      <c r="D291" s="79"/>
      <c r="E291" s="53"/>
      <c r="F291" s="80"/>
      <c r="G291" s="70" t="str">
        <f t="shared" si="8"/>
        <v/>
      </c>
      <c r="H291" s="44" t="str">
        <f t="shared" si="9"/>
        <v/>
      </c>
    </row>
    <row r="292" spans="1:8" x14ac:dyDescent="0.25">
      <c r="A292" s="55"/>
      <c r="B292" s="55"/>
      <c r="C292" s="53"/>
      <c r="D292" s="79"/>
      <c r="E292" s="53"/>
      <c r="F292" s="80"/>
      <c r="G292" s="70" t="str">
        <f t="shared" si="8"/>
        <v/>
      </c>
      <c r="H292" s="44" t="str">
        <f t="shared" si="9"/>
        <v/>
      </c>
    </row>
    <row r="293" spans="1:8" x14ac:dyDescent="0.25">
      <c r="A293" s="55"/>
      <c r="B293" s="55"/>
      <c r="C293" s="53"/>
      <c r="D293" s="79"/>
      <c r="E293" s="53"/>
      <c r="F293" s="80"/>
      <c r="G293" s="70" t="str">
        <f t="shared" si="8"/>
        <v/>
      </c>
      <c r="H293" s="44" t="str">
        <f t="shared" si="9"/>
        <v/>
      </c>
    </row>
    <row r="294" spans="1:8" x14ac:dyDescent="0.25">
      <c r="A294" s="55"/>
      <c r="B294" s="55"/>
      <c r="C294" s="53"/>
      <c r="D294" s="79"/>
      <c r="E294" s="53"/>
      <c r="F294" s="80"/>
      <c r="G294" s="70" t="str">
        <f t="shared" si="8"/>
        <v/>
      </c>
      <c r="H294" s="44" t="str">
        <f t="shared" si="9"/>
        <v/>
      </c>
    </row>
    <row r="295" spans="1:8" x14ac:dyDescent="0.25">
      <c r="A295" s="55"/>
      <c r="B295" s="55"/>
      <c r="C295" s="53"/>
      <c r="D295" s="79"/>
      <c r="E295" s="53"/>
      <c r="F295" s="80"/>
      <c r="G295" s="70" t="str">
        <f t="shared" si="8"/>
        <v/>
      </c>
      <c r="H295" s="44" t="str">
        <f t="shared" si="9"/>
        <v/>
      </c>
    </row>
    <row r="296" spans="1:8" x14ac:dyDescent="0.25">
      <c r="A296" s="55"/>
      <c r="B296" s="55"/>
      <c r="C296" s="53"/>
      <c r="D296" s="79"/>
      <c r="E296" s="53"/>
      <c r="F296" s="80"/>
      <c r="G296" s="70" t="str">
        <f t="shared" si="8"/>
        <v/>
      </c>
      <c r="H296" s="44" t="str">
        <f t="shared" si="9"/>
        <v/>
      </c>
    </row>
    <row r="297" spans="1:8" x14ac:dyDescent="0.25">
      <c r="A297" s="55"/>
      <c r="B297" s="55"/>
      <c r="C297" s="53"/>
      <c r="D297" s="79"/>
      <c r="E297" s="53"/>
      <c r="F297" s="80"/>
      <c r="G297" s="70" t="str">
        <f t="shared" si="8"/>
        <v/>
      </c>
      <c r="H297" s="44" t="str">
        <f t="shared" si="9"/>
        <v/>
      </c>
    </row>
    <row r="298" spans="1:8" x14ac:dyDescent="0.25">
      <c r="A298" s="55"/>
      <c r="B298" s="55"/>
      <c r="C298" s="53"/>
      <c r="D298" s="79"/>
      <c r="E298" s="53"/>
      <c r="F298" s="80"/>
      <c r="G298" s="70" t="str">
        <f t="shared" si="8"/>
        <v/>
      </c>
      <c r="H298" s="44" t="str">
        <f t="shared" si="9"/>
        <v/>
      </c>
    </row>
    <row r="299" spans="1:8" x14ac:dyDescent="0.25">
      <c r="A299" s="55"/>
      <c r="B299" s="55"/>
      <c r="C299" s="53"/>
      <c r="D299" s="79"/>
      <c r="E299" s="53"/>
      <c r="F299" s="80"/>
      <c r="G299" s="70" t="str">
        <f t="shared" si="8"/>
        <v/>
      </c>
      <c r="H299" s="44" t="str">
        <f t="shared" si="9"/>
        <v/>
      </c>
    </row>
    <row r="300" spans="1:8" x14ac:dyDescent="0.25">
      <c r="A300" s="55"/>
      <c r="B300" s="55"/>
      <c r="C300" s="53"/>
      <c r="D300" s="79"/>
      <c r="E300" s="53"/>
      <c r="F300" s="80"/>
      <c r="G300" s="70" t="str">
        <f t="shared" si="8"/>
        <v/>
      </c>
      <c r="H300" s="44" t="str">
        <f t="shared" si="9"/>
        <v/>
      </c>
    </row>
    <row r="301" spans="1:8" x14ac:dyDescent="0.25">
      <c r="A301" s="55"/>
      <c r="B301" s="55"/>
      <c r="C301" s="53"/>
      <c r="D301" s="79"/>
      <c r="E301" s="53"/>
      <c r="F301" s="80"/>
      <c r="G301" s="70" t="str">
        <f t="shared" si="8"/>
        <v/>
      </c>
      <c r="H301" s="44" t="str">
        <f t="shared" si="9"/>
        <v/>
      </c>
    </row>
    <row r="302" spans="1:8" x14ac:dyDescent="0.25">
      <c r="A302" s="55"/>
      <c r="B302" s="55"/>
      <c r="C302" s="53"/>
      <c r="D302" s="79"/>
      <c r="E302" s="53"/>
      <c r="F302" s="80"/>
      <c r="G302" s="70" t="str">
        <f t="shared" si="8"/>
        <v/>
      </c>
      <c r="H302" s="44" t="str">
        <f t="shared" si="9"/>
        <v/>
      </c>
    </row>
    <row r="303" spans="1:8" x14ac:dyDescent="0.25">
      <c r="A303" s="55"/>
      <c r="B303" s="55"/>
      <c r="C303" s="53"/>
      <c r="D303" s="79"/>
      <c r="E303" s="53"/>
      <c r="F303" s="80"/>
      <c r="G303" s="70" t="str">
        <f t="shared" si="8"/>
        <v/>
      </c>
      <c r="H303" s="44" t="str">
        <f t="shared" si="9"/>
        <v/>
      </c>
    </row>
    <row r="304" spans="1:8" x14ac:dyDescent="0.25">
      <c r="A304" s="55"/>
      <c r="B304" s="55"/>
      <c r="C304" s="53"/>
      <c r="D304" s="79"/>
      <c r="E304" s="53"/>
      <c r="F304" s="80"/>
      <c r="G304" s="70" t="str">
        <f t="shared" si="8"/>
        <v/>
      </c>
      <c r="H304" s="44" t="str">
        <f t="shared" si="9"/>
        <v/>
      </c>
    </row>
    <row r="305" spans="1:8" x14ac:dyDescent="0.25">
      <c r="A305" s="55"/>
      <c r="B305" s="55"/>
      <c r="C305" s="53"/>
      <c r="D305" s="79"/>
      <c r="E305" s="53"/>
      <c r="F305" s="80"/>
      <c r="G305" s="70" t="str">
        <f t="shared" si="8"/>
        <v/>
      </c>
      <c r="H305" s="44" t="str">
        <f t="shared" si="9"/>
        <v/>
      </c>
    </row>
    <row r="306" spans="1:8" x14ac:dyDescent="0.25">
      <c r="A306" s="55"/>
      <c r="B306" s="55"/>
      <c r="C306" s="53"/>
      <c r="D306" s="79"/>
      <c r="E306" s="53"/>
      <c r="F306" s="80"/>
      <c r="G306" s="70" t="str">
        <f t="shared" si="8"/>
        <v/>
      </c>
      <c r="H306" s="44" t="str">
        <f t="shared" si="9"/>
        <v/>
      </c>
    </row>
    <row r="307" spans="1:8" x14ac:dyDescent="0.25">
      <c r="A307" s="55"/>
      <c r="B307" s="55"/>
      <c r="C307" s="53"/>
      <c r="D307" s="79"/>
      <c r="E307" s="53"/>
      <c r="F307" s="80"/>
      <c r="G307" s="70" t="str">
        <f t="shared" si="8"/>
        <v/>
      </c>
      <c r="H307" s="44" t="str">
        <f t="shared" si="9"/>
        <v/>
      </c>
    </row>
    <row r="308" spans="1:8" x14ac:dyDescent="0.25">
      <c r="A308" s="55"/>
      <c r="B308" s="55"/>
      <c r="C308" s="53"/>
      <c r="D308" s="79"/>
      <c r="E308" s="53"/>
      <c r="F308" s="80"/>
      <c r="G308" s="70" t="str">
        <f t="shared" si="8"/>
        <v/>
      </c>
      <c r="H308" s="44" t="str">
        <f t="shared" si="9"/>
        <v/>
      </c>
    </row>
    <row r="309" spans="1:8" x14ac:dyDescent="0.25">
      <c r="A309" s="55"/>
      <c r="B309" s="55"/>
      <c r="C309" s="53"/>
      <c r="D309" s="79"/>
      <c r="E309" s="53"/>
      <c r="F309" s="80"/>
      <c r="G309" s="70" t="str">
        <f t="shared" si="8"/>
        <v/>
      </c>
      <c r="H309" s="44" t="str">
        <f t="shared" si="9"/>
        <v/>
      </c>
    </row>
    <row r="310" spans="1:8" x14ac:dyDescent="0.25">
      <c r="A310" s="55"/>
      <c r="B310" s="55"/>
      <c r="C310" s="53"/>
      <c r="D310" s="79"/>
      <c r="E310" s="53"/>
      <c r="F310" s="80"/>
      <c r="G310" s="70" t="str">
        <f t="shared" si="8"/>
        <v/>
      </c>
      <c r="H310" s="44" t="str">
        <f t="shared" si="9"/>
        <v/>
      </c>
    </row>
    <row r="311" spans="1:8" x14ac:dyDescent="0.25">
      <c r="A311" s="55"/>
      <c r="B311" s="55"/>
      <c r="C311" s="53"/>
      <c r="D311" s="79"/>
      <c r="E311" s="53"/>
      <c r="F311" s="80"/>
      <c r="G311" s="70" t="str">
        <f t="shared" si="8"/>
        <v/>
      </c>
      <c r="H311" s="44" t="str">
        <f t="shared" si="9"/>
        <v/>
      </c>
    </row>
    <row r="312" spans="1:8" x14ac:dyDescent="0.25">
      <c r="A312" s="55"/>
      <c r="B312" s="55"/>
      <c r="C312" s="53"/>
      <c r="D312" s="79"/>
      <c r="E312" s="53"/>
      <c r="F312" s="80"/>
      <c r="G312" s="70" t="str">
        <f t="shared" si="8"/>
        <v/>
      </c>
      <c r="H312" s="44" t="str">
        <f t="shared" si="9"/>
        <v/>
      </c>
    </row>
    <row r="313" spans="1:8" x14ac:dyDescent="0.25">
      <c r="A313" s="55"/>
      <c r="B313" s="55"/>
      <c r="C313" s="53"/>
      <c r="D313" s="79"/>
      <c r="E313" s="53"/>
      <c r="F313" s="80"/>
      <c r="G313" s="70" t="str">
        <f t="shared" si="8"/>
        <v/>
      </c>
      <c r="H313" s="44" t="str">
        <f t="shared" si="9"/>
        <v/>
      </c>
    </row>
    <row r="314" spans="1:8" x14ac:dyDescent="0.25">
      <c r="A314" s="55"/>
      <c r="B314" s="55"/>
      <c r="C314" s="53"/>
      <c r="D314" s="79"/>
      <c r="E314" s="53"/>
      <c r="F314" s="80"/>
      <c r="G314" s="70" t="str">
        <f t="shared" si="8"/>
        <v/>
      </c>
      <c r="H314" s="44" t="str">
        <f t="shared" si="9"/>
        <v/>
      </c>
    </row>
    <row r="315" spans="1:8" x14ac:dyDescent="0.25">
      <c r="A315" s="55"/>
      <c r="B315" s="55"/>
      <c r="C315" s="53"/>
      <c r="D315" s="79"/>
      <c r="E315" s="53"/>
      <c r="F315" s="80"/>
      <c r="G315" s="70" t="str">
        <f t="shared" si="8"/>
        <v/>
      </c>
      <c r="H315" s="44" t="str">
        <f t="shared" si="9"/>
        <v/>
      </c>
    </row>
    <row r="316" spans="1:8" x14ac:dyDescent="0.25">
      <c r="A316" s="55"/>
      <c r="B316" s="55"/>
      <c r="C316" s="53"/>
      <c r="D316" s="79"/>
      <c r="E316" s="53"/>
      <c r="F316" s="80"/>
      <c r="G316" s="70" t="str">
        <f t="shared" si="8"/>
        <v/>
      </c>
      <c r="H316" s="44" t="str">
        <f t="shared" si="9"/>
        <v/>
      </c>
    </row>
    <row r="317" spans="1:8" x14ac:dyDescent="0.25">
      <c r="A317" s="55"/>
      <c r="B317" s="55"/>
      <c r="C317" s="53"/>
      <c r="D317" s="79"/>
      <c r="E317" s="53"/>
      <c r="F317" s="80"/>
      <c r="G317" s="70" t="str">
        <f t="shared" si="8"/>
        <v/>
      </c>
      <c r="H317" s="44" t="str">
        <f t="shared" si="9"/>
        <v/>
      </c>
    </row>
    <row r="318" spans="1:8" x14ac:dyDescent="0.25">
      <c r="A318" s="55"/>
      <c r="B318" s="55"/>
      <c r="C318" s="53"/>
      <c r="D318" s="79"/>
      <c r="E318" s="53"/>
      <c r="F318" s="80"/>
      <c r="G318" s="70" t="str">
        <f t="shared" si="8"/>
        <v/>
      </c>
      <c r="H318" s="44" t="str">
        <f t="shared" si="9"/>
        <v/>
      </c>
    </row>
    <row r="319" spans="1:8" x14ac:dyDescent="0.25">
      <c r="A319" s="55"/>
      <c r="B319" s="55"/>
      <c r="C319" s="53"/>
      <c r="D319" s="79"/>
      <c r="E319" s="53"/>
      <c r="F319" s="80"/>
      <c r="G319" s="70" t="str">
        <f t="shared" si="8"/>
        <v/>
      </c>
      <c r="H319" s="44" t="str">
        <f t="shared" si="9"/>
        <v/>
      </c>
    </row>
    <row r="320" spans="1:8" x14ac:dyDescent="0.25">
      <c r="A320" s="55"/>
      <c r="B320" s="55"/>
      <c r="C320" s="53"/>
      <c r="D320" s="79"/>
      <c r="E320" s="53"/>
      <c r="F320" s="80"/>
      <c r="G320" s="70" t="str">
        <f t="shared" si="8"/>
        <v/>
      </c>
      <c r="H320" s="44" t="str">
        <f t="shared" si="9"/>
        <v/>
      </c>
    </row>
    <row r="321" spans="1:8" x14ac:dyDescent="0.25">
      <c r="A321" s="55"/>
      <c r="B321" s="55"/>
      <c r="C321" s="53"/>
      <c r="D321" s="79"/>
      <c r="E321" s="53"/>
      <c r="F321" s="80"/>
      <c r="G321" s="70" t="str">
        <f t="shared" si="8"/>
        <v/>
      </c>
      <c r="H321" s="44" t="str">
        <f t="shared" si="9"/>
        <v/>
      </c>
    </row>
    <row r="322" spans="1:8" x14ac:dyDescent="0.25">
      <c r="A322" s="55"/>
      <c r="B322" s="55"/>
      <c r="C322" s="53"/>
      <c r="D322" s="79"/>
      <c r="E322" s="53"/>
      <c r="F322" s="80"/>
      <c r="G322" s="70" t="str">
        <f t="shared" si="8"/>
        <v/>
      </c>
      <c r="H322" s="44" t="str">
        <f t="shared" si="9"/>
        <v/>
      </c>
    </row>
    <row r="323" spans="1:8" x14ac:dyDescent="0.25">
      <c r="A323" s="55"/>
      <c r="B323" s="55"/>
      <c r="C323" s="53"/>
      <c r="D323" s="79"/>
      <c r="E323" s="53"/>
      <c r="F323" s="80"/>
      <c r="G323" s="70" t="str">
        <f t="shared" si="8"/>
        <v/>
      </c>
      <c r="H323" s="44" t="str">
        <f t="shared" si="9"/>
        <v/>
      </c>
    </row>
    <row r="324" spans="1:8" x14ac:dyDescent="0.25">
      <c r="A324" s="55"/>
      <c r="B324" s="55"/>
      <c r="C324" s="53"/>
      <c r="D324" s="79"/>
      <c r="E324" s="53"/>
      <c r="F324" s="80"/>
      <c r="G324" s="70" t="str">
        <f t="shared" si="8"/>
        <v/>
      </c>
      <c r="H324" s="44" t="str">
        <f t="shared" si="9"/>
        <v/>
      </c>
    </row>
    <row r="325" spans="1:8" x14ac:dyDescent="0.25">
      <c r="A325" s="55"/>
      <c r="B325" s="55"/>
      <c r="C325" s="53"/>
      <c r="D325" s="79"/>
      <c r="E325" s="53"/>
      <c r="F325" s="80"/>
      <c r="G325" s="70" t="str">
        <f t="shared" si="8"/>
        <v/>
      </c>
      <c r="H325" s="44" t="str">
        <f t="shared" si="9"/>
        <v/>
      </c>
    </row>
    <row r="326" spans="1:8" x14ac:dyDescent="0.25">
      <c r="A326" s="55"/>
      <c r="B326" s="55"/>
      <c r="C326" s="53"/>
      <c r="D326" s="79"/>
      <c r="E326" s="53"/>
      <c r="F326" s="80"/>
      <c r="G326" s="70" t="str">
        <f t="shared" si="8"/>
        <v/>
      </c>
      <c r="H326" s="44" t="str">
        <f t="shared" si="9"/>
        <v/>
      </c>
    </row>
    <row r="327" spans="1:8" x14ac:dyDescent="0.25">
      <c r="A327" s="55"/>
      <c r="B327" s="55"/>
      <c r="C327" s="53"/>
      <c r="D327" s="79"/>
      <c r="E327" s="53"/>
      <c r="F327" s="80"/>
      <c r="G327" s="70" t="str">
        <f t="shared" si="8"/>
        <v/>
      </c>
      <c r="H327" s="44" t="str">
        <f t="shared" si="9"/>
        <v/>
      </c>
    </row>
    <row r="328" spans="1:8" x14ac:dyDescent="0.25">
      <c r="A328" s="55"/>
      <c r="B328" s="55"/>
      <c r="C328" s="53"/>
      <c r="D328" s="79"/>
      <c r="E328" s="53"/>
      <c r="F328" s="80"/>
      <c r="G328" s="70" t="str">
        <f t="shared" si="8"/>
        <v/>
      </c>
      <c r="H328" s="44" t="str">
        <f t="shared" si="9"/>
        <v/>
      </c>
    </row>
    <row r="329" spans="1:8" x14ac:dyDescent="0.25">
      <c r="A329" s="55"/>
      <c r="B329" s="55"/>
      <c r="C329" s="53"/>
      <c r="D329" s="79"/>
      <c r="E329" s="53"/>
      <c r="F329" s="80"/>
      <c r="G329" s="70" t="str">
        <f t="shared" si="8"/>
        <v/>
      </c>
      <c r="H329" s="44" t="str">
        <f t="shared" si="9"/>
        <v/>
      </c>
    </row>
    <row r="330" spans="1:8" x14ac:dyDescent="0.25">
      <c r="A330" s="55"/>
      <c r="B330" s="55"/>
      <c r="C330" s="53"/>
      <c r="D330" s="79"/>
      <c r="E330" s="53"/>
      <c r="F330" s="80"/>
      <c r="G330" s="70" t="str">
        <f t="shared" si="8"/>
        <v/>
      </c>
      <c r="H330" s="44" t="str">
        <f t="shared" si="9"/>
        <v/>
      </c>
    </row>
    <row r="331" spans="1:8" x14ac:dyDescent="0.25">
      <c r="A331" s="55"/>
      <c r="B331" s="55"/>
      <c r="C331" s="53"/>
      <c r="D331" s="79"/>
      <c r="E331" s="53"/>
      <c r="F331" s="80"/>
      <c r="G331" s="70" t="str">
        <f t="shared" si="8"/>
        <v/>
      </c>
      <c r="H331" s="44" t="str">
        <f t="shared" si="9"/>
        <v/>
      </c>
    </row>
    <row r="332" spans="1:8" x14ac:dyDescent="0.25">
      <c r="A332" s="55"/>
      <c r="B332" s="55"/>
      <c r="C332" s="53"/>
      <c r="D332" s="79"/>
      <c r="E332" s="53"/>
      <c r="F332" s="80"/>
      <c r="G332" s="70" t="str">
        <f t="shared" si="8"/>
        <v/>
      </c>
      <c r="H332" s="44" t="str">
        <f t="shared" si="9"/>
        <v/>
      </c>
    </row>
    <row r="333" spans="1:8" x14ac:dyDescent="0.25">
      <c r="A333" s="55"/>
      <c r="B333" s="55"/>
      <c r="C333" s="53"/>
      <c r="D333" s="79"/>
      <c r="E333" s="53"/>
      <c r="F333" s="80"/>
      <c r="G333" s="70" t="str">
        <f t="shared" si="8"/>
        <v/>
      </c>
      <c r="H333" s="44" t="str">
        <f t="shared" si="9"/>
        <v/>
      </c>
    </row>
    <row r="334" spans="1:8" x14ac:dyDescent="0.25">
      <c r="A334" s="55"/>
      <c r="B334" s="55"/>
      <c r="C334" s="53"/>
      <c r="D334" s="79"/>
      <c r="E334" s="53"/>
      <c r="F334" s="80"/>
      <c r="G334" s="70" t="str">
        <f t="shared" si="8"/>
        <v/>
      </c>
      <c r="H334" s="44" t="str">
        <f t="shared" si="9"/>
        <v/>
      </c>
    </row>
    <row r="335" spans="1:8" x14ac:dyDescent="0.25">
      <c r="A335" s="55"/>
      <c r="B335" s="55"/>
      <c r="C335" s="53"/>
      <c r="D335" s="79"/>
      <c r="E335" s="53"/>
      <c r="F335" s="80"/>
      <c r="G335" s="70" t="str">
        <f t="shared" si="8"/>
        <v/>
      </c>
      <c r="H335" s="44" t="str">
        <f t="shared" si="9"/>
        <v/>
      </c>
    </row>
    <row r="336" spans="1:8" x14ac:dyDescent="0.25">
      <c r="A336" s="55"/>
      <c r="B336" s="55"/>
      <c r="C336" s="53"/>
      <c r="D336" s="79"/>
      <c r="E336" s="53"/>
      <c r="F336" s="80"/>
      <c r="G336" s="70" t="str">
        <f t="shared" ref="G336:G399" si="10">IF(E336="","",IF(D336-45169&gt;0,VLOOKUP(E336,Table,2,FALSE),VLOOKUP(E336,Table,3,FALSE)))</f>
        <v/>
      </c>
      <c r="H336" s="44" t="str">
        <f t="shared" ref="H336:H399" si="11">IF(F336="","",ROUND(F336*G336,2))</f>
        <v/>
      </c>
    </row>
    <row r="337" spans="1:8" x14ac:dyDescent="0.25">
      <c r="A337" s="55"/>
      <c r="B337" s="55"/>
      <c r="C337" s="53"/>
      <c r="D337" s="79"/>
      <c r="E337" s="53"/>
      <c r="F337" s="80"/>
      <c r="G337" s="70" t="str">
        <f t="shared" si="10"/>
        <v/>
      </c>
      <c r="H337" s="44" t="str">
        <f t="shared" si="11"/>
        <v/>
      </c>
    </row>
    <row r="338" spans="1:8" x14ac:dyDescent="0.25">
      <c r="A338" s="55"/>
      <c r="B338" s="55"/>
      <c r="C338" s="53"/>
      <c r="D338" s="79"/>
      <c r="E338" s="53"/>
      <c r="F338" s="80"/>
      <c r="G338" s="70" t="str">
        <f t="shared" si="10"/>
        <v/>
      </c>
      <c r="H338" s="44" t="str">
        <f t="shared" si="11"/>
        <v/>
      </c>
    </row>
    <row r="339" spans="1:8" x14ac:dyDescent="0.25">
      <c r="A339" s="55"/>
      <c r="B339" s="55"/>
      <c r="C339" s="53"/>
      <c r="D339" s="79"/>
      <c r="E339" s="53"/>
      <c r="F339" s="80"/>
      <c r="G339" s="70" t="str">
        <f t="shared" si="10"/>
        <v/>
      </c>
      <c r="H339" s="44" t="str">
        <f t="shared" si="11"/>
        <v/>
      </c>
    </row>
    <row r="340" spans="1:8" x14ac:dyDescent="0.25">
      <c r="A340" s="55"/>
      <c r="B340" s="55"/>
      <c r="C340" s="53"/>
      <c r="D340" s="79"/>
      <c r="E340" s="53"/>
      <c r="F340" s="80"/>
      <c r="G340" s="70" t="str">
        <f t="shared" si="10"/>
        <v/>
      </c>
      <c r="H340" s="44" t="str">
        <f t="shared" si="11"/>
        <v/>
      </c>
    </row>
    <row r="341" spans="1:8" x14ac:dyDescent="0.25">
      <c r="A341" s="55"/>
      <c r="B341" s="55"/>
      <c r="C341" s="53"/>
      <c r="D341" s="79"/>
      <c r="E341" s="53"/>
      <c r="F341" s="80"/>
      <c r="G341" s="70" t="str">
        <f t="shared" si="10"/>
        <v/>
      </c>
      <c r="H341" s="44" t="str">
        <f t="shared" si="11"/>
        <v/>
      </c>
    </row>
    <row r="342" spans="1:8" x14ac:dyDescent="0.25">
      <c r="A342" s="55"/>
      <c r="B342" s="55"/>
      <c r="C342" s="53"/>
      <c r="D342" s="79"/>
      <c r="E342" s="53"/>
      <c r="F342" s="80"/>
      <c r="G342" s="70" t="str">
        <f t="shared" si="10"/>
        <v/>
      </c>
      <c r="H342" s="44" t="str">
        <f t="shared" si="11"/>
        <v/>
      </c>
    </row>
    <row r="343" spans="1:8" x14ac:dyDescent="0.25">
      <c r="A343" s="55"/>
      <c r="B343" s="55"/>
      <c r="C343" s="53"/>
      <c r="D343" s="79"/>
      <c r="E343" s="53"/>
      <c r="F343" s="80"/>
      <c r="G343" s="70" t="str">
        <f t="shared" si="10"/>
        <v/>
      </c>
      <c r="H343" s="44" t="str">
        <f t="shared" si="11"/>
        <v/>
      </c>
    </row>
    <row r="344" spans="1:8" x14ac:dyDescent="0.25">
      <c r="A344" s="55"/>
      <c r="B344" s="55"/>
      <c r="C344" s="53"/>
      <c r="D344" s="79"/>
      <c r="E344" s="53"/>
      <c r="F344" s="80"/>
      <c r="G344" s="70" t="str">
        <f t="shared" si="10"/>
        <v/>
      </c>
      <c r="H344" s="44" t="str">
        <f t="shared" si="11"/>
        <v/>
      </c>
    </row>
    <row r="345" spans="1:8" x14ac:dyDescent="0.25">
      <c r="A345" s="55"/>
      <c r="B345" s="55"/>
      <c r="C345" s="53"/>
      <c r="D345" s="79"/>
      <c r="E345" s="53"/>
      <c r="F345" s="80"/>
      <c r="G345" s="70" t="str">
        <f t="shared" si="10"/>
        <v/>
      </c>
      <c r="H345" s="44" t="str">
        <f t="shared" si="11"/>
        <v/>
      </c>
    </row>
    <row r="346" spans="1:8" x14ac:dyDescent="0.25">
      <c r="A346" s="55"/>
      <c r="B346" s="55"/>
      <c r="C346" s="53"/>
      <c r="D346" s="79"/>
      <c r="E346" s="53"/>
      <c r="F346" s="80"/>
      <c r="G346" s="70" t="str">
        <f t="shared" si="10"/>
        <v/>
      </c>
      <c r="H346" s="44" t="str">
        <f t="shared" si="11"/>
        <v/>
      </c>
    </row>
    <row r="347" spans="1:8" x14ac:dyDescent="0.25">
      <c r="A347" s="55"/>
      <c r="B347" s="55"/>
      <c r="C347" s="53"/>
      <c r="D347" s="79"/>
      <c r="E347" s="53"/>
      <c r="F347" s="80"/>
      <c r="G347" s="70" t="str">
        <f t="shared" si="10"/>
        <v/>
      </c>
      <c r="H347" s="44" t="str">
        <f t="shared" si="11"/>
        <v/>
      </c>
    </row>
    <row r="348" spans="1:8" x14ac:dyDescent="0.25">
      <c r="A348" s="55"/>
      <c r="B348" s="55"/>
      <c r="C348" s="53"/>
      <c r="D348" s="79"/>
      <c r="E348" s="53"/>
      <c r="F348" s="80"/>
      <c r="G348" s="70" t="str">
        <f t="shared" si="10"/>
        <v/>
      </c>
      <c r="H348" s="44" t="str">
        <f t="shared" si="11"/>
        <v/>
      </c>
    </row>
    <row r="349" spans="1:8" x14ac:dyDescent="0.25">
      <c r="A349" s="55"/>
      <c r="B349" s="55"/>
      <c r="C349" s="53"/>
      <c r="D349" s="79"/>
      <c r="E349" s="53"/>
      <c r="F349" s="80"/>
      <c r="G349" s="70" t="str">
        <f t="shared" si="10"/>
        <v/>
      </c>
      <c r="H349" s="44" t="str">
        <f t="shared" si="11"/>
        <v/>
      </c>
    </row>
    <row r="350" spans="1:8" x14ac:dyDescent="0.25">
      <c r="A350" s="55"/>
      <c r="B350" s="55"/>
      <c r="C350" s="53"/>
      <c r="D350" s="79"/>
      <c r="E350" s="53"/>
      <c r="F350" s="80"/>
      <c r="G350" s="70" t="str">
        <f t="shared" si="10"/>
        <v/>
      </c>
      <c r="H350" s="44" t="str">
        <f t="shared" si="11"/>
        <v/>
      </c>
    </row>
    <row r="351" spans="1:8" x14ac:dyDescent="0.25">
      <c r="A351" s="55"/>
      <c r="B351" s="55"/>
      <c r="C351" s="53"/>
      <c r="D351" s="79"/>
      <c r="E351" s="53"/>
      <c r="F351" s="80"/>
      <c r="G351" s="70" t="str">
        <f t="shared" si="10"/>
        <v/>
      </c>
      <c r="H351" s="44" t="str">
        <f t="shared" si="11"/>
        <v/>
      </c>
    </row>
    <row r="352" spans="1:8" x14ac:dyDescent="0.25">
      <c r="A352" s="55"/>
      <c r="B352" s="55"/>
      <c r="C352" s="53"/>
      <c r="D352" s="79"/>
      <c r="E352" s="53"/>
      <c r="F352" s="80"/>
      <c r="G352" s="70" t="str">
        <f t="shared" si="10"/>
        <v/>
      </c>
      <c r="H352" s="44" t="str">
        <f t="shared" si="11"/>
        <v/>
      </c>
    </row>
    <row r="353" spans="1:8" x14ac:dyDescent="0.25">
      <c r="A353" s="55"/>
      <c r="B353" s="55"/>
      <c r="C353" s="53"/>
      <c r="D353" s="79"/>
      <c r="E353" s="53"/>
      <c r="F353" s="80"/>
      <c r="G353" s="70" t="str">
        <f t="shared" si="10"/>
        <v/>
      </c>
      <c r="H353" s="44" t="str">
        <f t="shared" si="11"/>
        <v/>
      </c>
    </row>
    <row r="354" spans="1:8" x14ac:dyDescent="0.25">
      <c r="A354" s="55"/>
      <c r="B354" s="55"/>
      <c r="C354" s="53"/>
      <c r="D354" s="79"/>
      <c r="E354" s="53"/>
      <c r="F354" s="80"/>
      <c r="G354" s="70" t="str">
        <f t="shared" si="10"/>
        <v/>
      </c>
      <c r="H354" s="44" t="str">
        <f t="shared" si="11"/>
        <v/>
      </c>
    </row>
    <row r="355" spans="1:8" x14ac:dyDescent="0.25">
      <c r="A355" s="55"/>
      <c r="B355" s="55"/>
      <c r="C355" s="53"/>
      <c r="D355" s="79"/>
      <c r="E355" s="53"/>
      <c r="F355" s="80"/>
      <c r="G355" s="70" t="str">
        <f t="shared" si="10"/>
        <v/>
      </c>
      <c r="H355" s="44" t="str">
        <f t="shared" si="11"/>
        <v/>
      </c>
    </row>
    <row r="356" spans="1:8" x14ac:dyDescent="0.25">
      <c r="A356" s="55"/>
      <c r="B356" s="55"/>
      <c r="C356" s="53"/>
      <c r="D356" s="79"/>
      <c r="E356" s="53"/>
      <c r="F356" s="80"/>
      <c r="G356" s="70" t="str">
        <f t="shared" si="10"/>
        <v/>
      </c>
      <c r="H356" s="44" t="str">
        <f t="shared" si="11"/>
        <v/>
      </c>
    </row>
    <row r="357" spans="1:8" x14ac:dyDescent="0.25">
      <c r="A357" s="55"/>
      <c r="B357" s="55"/>
      <c r="C357" s="53"/>
      <c r="D357" s="79"/>
      <c r="E357" s="53"/>
      <c r="F357" s="80"/>
      <c r="G357" s="70" t="str">
        <f t="shared" si="10"/>
        <v/>
      </c>
      <c r="H357" s="44" t="str">
        <f t="shared" si="11"/>
        <v/>
      </c>
    </row>
    <row r="358" spans="1:8" x14ac:dyDescent="0.25">
      <c r="A358" s="55"/>
      <c r="B358" s="55"/>
      <c r="C358" s="53"/>
      <c r="D358" s="79"/>
      <c r="E358" s="53"/>
      <c r="F358" s="80"/>
      <c r="G358" s="70" t="str">
        <f t="shared" si="10"/>
        <v/>
      </c>
      <c r="H358" s="44" t="str">
        <f t="shared" si="11"/>
        <v/>
      </c>
    </row>
    <row r="359" spans="1:8" x14ac:dyDescent="0.25">
      <c r="A359" s="55"/>
      <c r="B359" s="55"/>
      <c r="C359" s="53"/>
      <c r="D359" s="79"/>
      <c r="E359" s="53"/>
      <c r="F359" s="80"/>
      <c r="G359" s="70" t="str">
        <f t="shared" si="10"/>
        <v/>
      </c>
      <c r="H359" s="44" t="str">
        <f t="shared" si="11"/>
        <v/>
      </c>
    </row>
    <row r="360" spans="1:8" x14ac:dyDescent="0.25">
      <c r="A360" s="55"/>
      <c r="B360" s="55"/>
      <c r="C360" s="53"/>
      <c r="D360" s="79"/>
      <c r="E360" s="53"/>
      <c r="F360" s="80"/>
      <c r="G360" s="70" t="str">
        <f t="shared" si="10"/>
        <v/>
      </c>
      <c r="H360" s="44" t="str">
        <f t="shared" si="11"/>
        <v/>
      </c>
    </row>
    <row r="361" spans="1:8" x14ac:dyDescent="0.25">
      <c r="A361" s="55"/>
      <c r="B361" s="55"/>
      <c r="C361" s="53"/>
      <c r="D361" s="79"/>
      <c r="E361" s="53"/>
      <c r="F361" s="80"/>
      <c r="G361" s="70" t="str">
        <f t="shared" si="10"/>
        <v/>
      </c>
      <c r="H361" s="44" t="str">
        <f t="shared" si="11"/>
        <v/>
      </c>
    </row>
    <row r="362" spans="1:8" x14ac:dyDescent="0.25">
      <c r="A362" s="55"/>
      <c r="B362" s="55"/>
      <c r="C362" s="53"/>
      <c r="D362" s="79"/>
      <c r="E362" s="53"/>
      <c r="F362" s="80"/>
      <c r="G362" s="70" t="str">
        <f t="shared" si="10"/>
        <v/>
      </c>
      <c r="H362" s="44" t="str">
        <f t="shared" si="11"/>
        <v/>
      </c>
    </row>
    <row r="363" spans="1:8" x14ac:dyDescent="0.25">
      <c r="A363" s="55"/>
      <c r="B363" s="55"/>
      <c r="C363" s="53"/>
      <c r="D363" s="79"/>
      <c r="E363" s="53"/>
      <c r="F363" s="80"/>
      <c r="G363" s="70" t="str">
        <f t="shared" si="10"/>
        <v/>
      </c>
      <c r="H363" s="44" t="str">
        <f t="shared" si="11"/>
        <v/>
      </c>
    </row>
    <row r="364" spans="1:8" x14ac:dyDescent="0.25">
      <c r="A364" s="55"/>
      <c r="B364" s="55"/>
      <c r="C364" s="53"/>
      <c r="D364" s="79"/>
      <c r="E364" s="53"/>
      <c r="F364" s="80"/>
      <c r="G364" s="70" t="str">
        <f t="shared" si="10"/>
        <v/>
      </c>
      <c r="H364" s="44" t="str">
        <f t="shared" si="11"/>
        <v/>
      </c>
    </row>
    <row r="365" spans="1:8" x14ac:dyDescent="0.25">
      <c r="A365" s="55"/>
      <c r="B365" s="55"/>
      <c r="C365" s="53"/>
      <c r="D365" s="79"/>
      <c r="E365" s="53"/>
      <c r="F365" s="80"/>
      <c r="G365" s="70" t="str">
        <f t="shared" si="10"/>
        <v/>
      </c>
      <c r="H365" s="44" t="str">
        <f t="shared" si="11"/>
        <v/>
      </c>
    </row>
    <row r="366" spans="1:8" x14ac:dyDescent="0.25">
      <c r="A366" s="55"/>
      <c r="B366" s="55"/>
      <c r="C366" s="53"/>
      <c r="D366" s="79"/>
      <c r="E366" s="53"/>
      <c r="F366" s="80"/>
      <c r="G366" s="70" t="str">
        <f t="shared" si="10"/>
        <v/>
      </c>
      <c r="H366" s="44" t="str">
        <f t="shared" si="11"/>
        <v/>
      </c>
    </row>
    <row r="367" spans="1:8" x14ac:dyDescent="0.25">
      <c r="A367" s="55"/>
      <c r="B367" s="55"/>
      <c r="C367" s="53"/>
      <c r="D367" s="79"/>
      <c r="E367" s="53"/>
      <c r="F367" s="80"/>
      <c r="G367" s="70" t="str">
        <f t="shared" si="10"/>
        <v/>
      </c>
      <c r="H367" s="44" t="str">
        <f t="shared" si="11"/>
        <v/>
      </c>
    </row>
    <row r="368" spans="1:8" x14ac:dyDescent="0.25">
      <c r="A368" s="55"/>
      <c r="B368" s="55"/>
      <c r="C368" s="53"/>
      <c r="D368" s="79"/>
      <c r="E368" s="53"/>
      <c r="F368" s="80"/>
      <c r="G368" s="70" t="str">
        <f t="shared" si="10"/>
        <v/>
      </c>
      <c r="H368" s="44" t="str">
        <f t="shared" si="11"/>
        <v/>
      </c>
    </row>
    <row r="369" spans="1:8" x14ac:dyDescent="0.25">
      <c r="A369" s="55"/>
      <c r="B369" s="55"/>
      <c r="C369" s="53"/>
      <c r="D369" s="79"/>
      <c r="E369" s="53"/>
      <c r="F369" s="80"/>
      <c r="G369" s="70" t="str">
        <f t="shared" si="10"/>
        <v/>
      </c>
      <c r="H369" s="44" t="str">
        <f t="shared" si="11"/>
        <v/>
      </c>
    </row>
    <row r="370" spans="1:8" x14ac:dyDescent="0.25">
      <c r="A370" s="55"/>
      <c r="B370" s="55"/>
      <c r="C370" s="53"/>
      <c r="D370" s="79"/>
      <c r="E370" s="53"/>
      <c r="F370" s="80"/>
      <c r="G370" s="70" t="str">
        <f t="shared" si="10"/>
        <v/>
      </c>
      <c r="H370" s="44" t="str">
        <f t="shared" si="11"/>
        <v/>
      </c>
    </row>
    <row r="371" spans="1:8" x14ac:dyDescent="0.25">
      <c r="A371" s="55"/>
      <c r="B371" s="55"/>
      <c r="C371" s="53"/>
      <c r="D371" s="79"/>
      <c r="E371" s="53"/>
      <c r="F371" s="80"/>
      <c r="G371" s="70" t="str">
        <f t="shared" si="10"/>
        <v/>
      </c>
      <c r="H371" s="44" t="str">
        <f t="shared" si="11"/>
        <v/>
      </c>
    </row>
    <row r="372" spans="1:8" x14ac:dyDescent="0.25">
      <c r="A372" s="55"/>
      <c r="B372" s="55"/>
      <c r="C372" s="53"/>
      <c r="D372" s="79"/>
      <c r="E372" s="53"/>
      <c r="F372" s="80"/>
      <c r="G372" s="70" t="str">
        <f t="shared" si="10"/>
        <v/>
      </c>
      <c r="H372" s="44" t="str">
        <f t="shared" si="11"/>
        <v/>
      </c>
    </row>
    <row r="373" spans="1:8" x14ac:dyDescent="0.25">
      <c r="A373" s="55"/>
      <c r="B373" s="55"/>
      <c r="C373" s="53"/>
      <c r="D373" s="79"/>
      <c r="E373" s="53"/>
      <c r="F373" s="80"/>
      <c r="G373" s="70" t="str">
        <f t="shared" si="10"/>
        <v/>
      </c>
      <c r="H373" s="44" t="str">
        <f t="shared" si="11"/>
        <v/>
      </c>
    </row>
    <row r="374" spans="1:8" x14ac:dyDescent="0.25">
      <c r="A374" s="55"/>
      <c r="B374" s="55"/>
      <c r="C374" s="53"/>
      <c r="D374" s="79"/>
      <c r="E374" s="53"/>
      <c r="F374" s="80"/>
      <c r="G374" s="70" t="str">
        <f t="shared" si="10"/>
        <v/>
      </c>
      <c r="H374" s="44" t="str">
        <f t="shared" si="11"/>
        <v/>
      </c>
    </row>
    <row r="375" spans="1:8" x14ac:dyDescent="0.25">
      <c r="A375" s="55"/>
      <c r="B375" s="55"/>
      <c r="C375" s="53"/>
      <c r="D375" s="79"/>
      <c r="E375" s="53"/>
      <c r="F375" s="80"/>
      <c r="G375" s="70" t="str">
        <f t="shared" si="10"/>
        <v/>
      </c>
      <c r="H375" s="44" t="str">
        <f t="shared" si="11"/>
        <v/>
      </c>
    </row>
    <row r="376" spans="1:8" x14ac:dyDescent="0.25">
      <c r="A376" s="55"/>
      <c r="B376" s="55"/>
      <c r="C376" s="53"/>
      <c r="D376" s="79"/>
      <c r="E376" s="53"/>
      <c r="F376" s="80"/>
      <c r="G376" s="70" t="str">
        <f t="shared" si="10"/>
        <v/>
      </c>
      <c r="H376" s="44" t="str">
        <f t="shared" si="11"/>
        <v/>
      </c>
    </row>
    <row r="377" spans="1:8" x14ac:dyDescent="0.25">
      <c r="A377" s="55"/>
      <c r="B377" s="55"/>
      <c r="C377" s="53"/>
      <c r="D377" s="79"/>
      <c r="E377" s="53"/>
      <c r="F377" s="80"/>
      <c r="G377" s="70" t="str">
        <f t="shared" si="10"/>
        <v/>
      </c>
      <c r="H377" s="44" t="str">
        <f t="shared" si="11"/>
        <v/>
      </c>
    </row>
    <row r="378" spans="1:8" x14ac:dyDescent="0.25">
      <c r="A378" s="55"/>
      <c r="B378" s="55"/>
      <c r="C378" s="53"/>
      <c r="D378" s="79"/>
      <c r="E378" s="53"/>
      <c r="F378" s="80"/>
      <c r="G378" s="70" t="str">
        <f t="shared" si="10"/>
        <v/>
      </c>
      <c r="H378" s="44" t="str">
        <f t="shared" si="11"/>
        <v/>
      </c>
    </row>
    <row r="379" spans="1:8" x14ac:dyDescent="0.25">
      <c r="A379" s="55"/>
      <c r="B379" s="55"/>
      <c r="C379" s="53"/>
      <c r="D379" s="79"/>
      <c r="E379" s="53"/>
      <c r="F379" s="80"/>
      <c r="G379" s="70" t="str">
        <f t="shared" si="10"/>
        <v/>
      </c>
      <c r="H379" s="44" t="str">
        <f t="shared" si="11"/>
        <v/>
      </c>
    </row>
    <row r="380" spans="1:8" x14ac:dyDescent="0.25">
      <c r="A380" s="55"/>
      <c r="B380" s="55"/>
      <c r="C380" s="53"/>
      <c r="D380" s="79"/>
      <c r="E380" s="53"/>
      <c r="F380" s="80"/>
      <c r="G380" s="70" t="str">
        <f t="shared" si="10"/>
        <v/>
      </c>
      <c r="H380" s="44" t="str">
        <f t="shared" si="11"/>
        <v/>
      </c>
    </row>
    <row r="381" spans="1:8" x14ac:dyDescent="0.25">
      <c r="A381" s="55"/>
      <c r="B381" s="55"/>
      <c r="C381" s="53"/>
      <c r="D381" s="79"/>
      <c r="E381" s="53"/>
      <c r="F381" s="80"/>
      <c r="G381" s="70" t="str">
        <f t="shared" si="10"/>
        <v/>
      </c>
      <c r="H381" s="44" t="str">
        <f t="shared" si="11"/>
        <v/>
      </c>
    </row>
    <row r="382" spans="1:8" x14ac:dyDescent="0.25">
      <c r="A382" s="55"/>
      <c r="B382" s="55"/>
      <c r="C382" s="53"/>
      <c r="D382" s="79"/>
      <c r="E382" s="53"/>
      <c r="F382" s="80"/>
      <c r="G382" s="70" t="str">
        <f t="shared" si="10"/>
        <v/>
      </c>
      <c r="H382" s="44" t="str">
        <f t="shared" si="11"/>
        <v/>
      </c>
    </row>
    <row r="383" spans="1:8" x14ac:dyDescent="0.25">
      <c r="A383" s="55"/>
      <c r="B383" s="55"/>
      <c r="C383" s="53"/>
      <c r="D383" s="79"/>
      <c r="E383" s="53"/>
      <c r="F383" s="80"/>
      <c r="G383" s="70" t="str">
        <f t="shared" si="10"/>
        <v/>
      </c>
      <c r="H383" s="44" t="str">
        <f t="shared" si="11"/>
        <v/>
      </c>
    </row>
    <row r="384" spans="1:8" x14ac:dyDescent="0.25">
      <c r="A384" s="55"/>
      <c r="B384" s="55"/>
      <c r="C384" s="53"/>
      <c r="D384" s="79"/>
      <c r="E384" s="53"/>
      <c r="F384" s="80"/>
      <c r="G384" s="70" t="str">
        <f t="shared" si="10"/>
        <v/>
      </c>
      <c r="H384" s="44" t="str">
        <f t="shared" si="11"/>
        <v/>
      </c>
    </row>
    <row r="385" spans="1:8" x14ac:dyDescent="0.25">
      <c r="A385" s="55"/>
      <c r="B385" s="55"/>
      <c r="C385" s="53"/>
      <c r="D385" s="79"/>
      <c r="E385" s="53"/>
      <c r="F385" s="80"/>
      <c r="G385" s="70" t="str">
        <f t="shared" si="10"/>
        <v/>
      </c>
      <c r="H385" s="44" t="str">
        <f t="shared" si="11"/>
        <v/>
      </c>
    </row>
    <row r="386" spans="1:8" x14ac:dyDescent="0.25">
      <c r="A386" s="55"/>
      <c r="B386" s="55"/>
      <c r="C386" s="53"/>
      <c r="D386" s="79"/>
      <c r="E386" s="53"/>
      <c r="F386" s="80"/>
      <c r="G386" s="70" t="str">
        <f t="shared" si="10"/>
        <v/>
      </c>
      <c r="H386" s="44" t="str">
        <f t="shared" si="11"/>
        <v/>
      </c>
    </row>
    <row r="387" spans="1:8" x14ac:dyDescent="0.25">
      <c r="A387" s="55"/>
      <c r="B387" s="55"/>
      <c r="C387" s="53"/>
      <c r="D387" s="79"/>
      <c r="E387" s="53"/>
      <c r="F387" s="80"/>
      <c r="G387" s="70" t="str">
        <f t="shared" si="10"/>
        <v/>
      </c>
      <c r="H387" s="44" t="str">
        <f t="shared" si="11"/>
        <v/>
      </c>
    </row>
    <row r="388" spans="1:8" x14ac:dyDescent="0.25">
      <c r="A388" s="55"/>
      <c r="B388" s="55"/>
      <c r="C388" s="53"/>
      <c r="D388" s="79"/>
      <c r="E388" s="53"/>
      <c r="F388" s="80"/>
      <c r="G388" s="70" t="str">
        <f t="shared" si="10"/>
        <v/>
      </c>
      <c r="H388" s="44" t="str">
        <f t="shared" si="11"/>
        <v/>
      </c>
    </row>
    <row r="389" spans="1:8" x14ac:dyDescent="0.25">
      <c r="A389" s="55"/>
      <c r="B389" s="55"/>
      <c r="C389" s="53"/>
      <c r="D389" s="79"/>
      <c r="E389" s="53"/>
      <c r="F389" s="80"/>
      <c r="G389" s="70" t="str">
        <f t="shared" si="10"/>
        <v/>
      </c>
      <c r="H389" s="44" t="str">
        <f t="shared" si="11"/>
        <v/>
      </c>
    </row>
    <row r="390" spans="1:8" x14ac:dyDescent="0.25">
      <c r="A390" s="55"/>
      <c r="B390" s="55"/>
      <c r="C390" s="53"/>
      <c r="D390" s="79"/>
      <c r="E390" s="53"/>
      <c r="F390" s="80"/>
      <c r="G390" s="70" t="str">
        <f t="shared" si="10"/>
        <v/>
      </c>
      <c r="H390" s="44" t="str">
        <f t="shared" si="11"/>
        <v/>
      </c>
    </row>
    <row r="391" spans="1:8" x14ac:dyDescent="0.25">
      <c r="A391" s="55"/>
      <c r="B391" s="55"/>
      <c r="C391" s="53"/>
      <c r="D391" s="79"/>
      <c r="E391" s="53"/>
      <c r="F391" s="80"/>
      <c r="G391" s="70" t="str">
        <f t="shared" si="10"/>
        <v/>
      </c>
      <c r="H391" s="44" t="str">
        <f t="shared" si="11"/>
        <v/>
      </c>
    </row>
    <row r="392" spans="1:8" x14ac:dyDescent="0.25">
      <c r="A392" s="55"/>
      <c r="B392" s="55"/>
      <c r="C392" s="53"/>
      <c r="D392" s="79"/>
      <c r="E392" s="53"/>
      <c r="F392" s="80"/>
      <c r="G392" s="70" t="str">
        <f t="shared" si="10"/>
        <v/>
      </c>
      <c r="H392" s="44" t="str">
        <f t="shared" si="11"/>
        <v/>
      </c>
    </row>
    <row r="393" spans="1:8" x14ac:dyDescent="0.25">
      <c r="A393" s="55"/>
      <c r="B393" s="55"/>
      <c r="C393" s="53"/>
      <c r="D393" s="79"/>
      <c r="E393" s="53"/>
      <c r="F393" s="80"/>
      <c r="G393" s="70" t="str">
        <f t="shared" si="10"/>
        <v/>
      </c>
      <c r="H393" s="44" t="str">
        <f t="shared" si="11"/>
        <v/>
      </c>
    </row>
    <row r="394" spans="1:8" x14ac:dyDescent="0.25">
      <c r="A394" s="55"/>
      <c r="B394" s="55"/>
      <c r="C394" s="53"/>
      <c r="D394" s="79"/>
      <c r="E394" s="53"/>
      <c r="F394" s="80"/>
      <c r="G394" s="70" t="str">
        <f t="shared" si="10"/>
        <v/>
      </c>
      <c r="H394" s="44" t="str">
        <f t="shared" si="11"/>
        <v/>
      </c>
    </row>
    <row r="395" spans="1:8" x14ac:dyDescent="0.25">
      <c r="A395" s="55"/>
      <c r="B395" s="55"/>
      <c r="C395" s="53"/>
      <c r="D395" s="79"/>
      <c r="E395" s="53"/>
      <c r="F395" s="80"/>
      <c r="G395" s="70" t="str">
        <f t="shared" si="10"/>
        <v/>
      </c>
      <c r="H395" s="44" t="str">
        <f t="shared" si="11"/>
        <v/>
      </c>
    </row>
    <row r="396" spans="1:8" x14ac:dyDescent="0.25">
      <c r="A396" s="55"/>
      <c r="B396" s="55"/>
      <c r="C396" s="53"/>
      <c r="D396" s="79"/>
      <c r="E396" s="53"/>
      <c r="F396" s="80"/>
      <c r="G396" s="70" t="str">
        <f t="shared" si="10"/>
        <v/>
      </c>
      <c r="H396" s="44" t="str">
        <f t="shared" si="11"/>
        <v/>
      </c>
    </row>
    <row r="397" spans="1:8" x14ac:dyDescent="0.25">
      <c r="A397" s="55"/>
      <c r="B397" s="55"/>
      <c r="C397" s="53"/>
      <c r="D397" s="79"/>
      <c r="E397" s="53"/>
      <c r="F397" s="80"/>
      <c r="G397" s="70" t="str">
        <f t="shared" si="10"/>
        <v/>
      </c>
      <c r="H397" s="44" t="str">
        <f t="shared" si="11"/>
        <v/>
      </c>
    </row>
    <row r="398" spans="1:8" x14ac:dyDescent="0.25">
      <c r="A398" s="55"/>
      <c r="B398" s="55"/>
      <c r="C398" s="53"/>
      <c r="D398" s="79"/>
      <c r="E398" s="53"/>
      <c r="F398" s="80"/>
      <c r="G398" s="70" t="str">
        <f t="shared" si="10"/>
        <v/>
      </c>
      <c r="H398" s="44" t="str">
        <f t="shared" si="11"/>
        <v/>
      </c>
    </row>
    <row r="399" spans="1:8" x14ac:dyDescent="0.25">
      <c r="A399" s="55"/>
      <c r="B399" s="55"/>
      <c r="C399" s="53"/>
      <c r="D399" s="79"/>
      <c r="E399" s="53"/>
      <c r="F399" s="80"/>
      <c r="G399" s="70" t="str">
        <f t="shared" si="10"/>
        <v/>
      </c>
      <c r="H399" s="44" t="str">
        <f t="shared" si="11"/>
        <v/>
      </c>
    </row>
    <row r="400" spans="1:8" x14ac:dyDescent="0.25">
      <c r="A400" s="55"/>
      <c r="B400" s="55"/>
      <c r="C400" s="53"/>
      <c r="D400" s="79"/>
      <c r="E400" s="53"/>
      <c r="F400" s="80"/>
      <c r="G400" s="70" t="str">
        <f t="shared" ref="G400:G463" si="12">IF(E400="","",IF(D400-45169&gt;0,VLOOKUP(E400,Table,2,FALSE),VLOOKUP(E400,Table,3,FALSE)))</f>
        <v/>
      </c>
      <c r="H400" s="44" t="str">
        <f t="shared" ref="H400:H463" si="13">IF(F400="","",ROUND(F400*G400,2))</f>
        <v/>
      </c>
    </row>
    <row r="401" spans="1:8" x14ac:dyDescent="0.25">
      <c r="A401" s="55"/>
      <c r="B401" s="55"/>
      <c r="C401" s="53"/>
      <c r="D401" s="79"/>
      <c r="E401" s="53"/>
      <c r="F401" s="80"/>
      <c r="G401" s="70" t="str">
        <f t="shared" si="12"/>
        <v/>
      </c>
      <c r="H401" s="44" t="str">
        <f t="shared" si="13"/>
        <v/>
      </c>
    </row>
    <row r="402" spans="1:8" x14ac:dyDescent="0.25">
      <c r="A402" s="55"/>
      <c r="B402" s="55"/>
      <c r="C402" s="53"/>
      <c r="D402" s="79"/>
      <c r="E402" s="53"/>
      <c r="F402" s="80"/>
      <c r="G402" s="70" t="str">
        <f t="shared" si="12"/>
        <v/>
      </c>
      <c r="H402" s="44" t="str">
        <f t="shared" si="13"/>
        <v/>
      </c>
    </row>
    <row r="403" spans="1:8" x14ac:dyDescent="0.25">
      <c r="A403" s="55"/>
      <c r="B403" s="55"/>
      <c r="C403" s="53"/>
      <c r="D403" s="79"/>
      <c r="E403" s="53"/>
      <c r="F403" s="80"/>
      <c r="G403" s="70" t="str">
        <f t="shared" si="12"/>
        <v/>
      </c>
      <c r="H403" s="44" t="str">
        <f t="shared" si="13"/>
        <v/>
      </c>
    </row>
    <row r="404" spans="1:8" x14ac:dyDescent="0.25">
      <c r="A404" s="55"/>
      <c r="B404" s="55"/>
      <c r="C404" s="53"/>
      <c r="D404" s="79"/>
      <c r="E404" s="53"/>
      <c r="F404" s="80"/>
      <c r="G404" s="70" t="str">
        <f t="shared" si="12"/>
        <v/>
      </c>
      <c r="H404" s="44" t="str">
        <f t="shared" si="13"/>
        <v/>
      </c>
    </row>
    <row r="405" spans="1:8" x14ac:dyDescent="0.25">
      <c r="A405" s="55"/>
      <c r="B405" s="55"/>
      <c r="C405" s="53"/>
      <c r="D405" s="79"/>
      <c r="E405" s="53"/>
      <c r="F405" s="80"/>
      <c r="G405" s="70" t="str">
        <f t="shared" si="12"/>
        <v/>
      </c>
      <c r="H405" s="44" t="str">
        <f t="shared" si="13"/>
        <v/>
      </c>
    </row>
    <row r="406" spans="1:8" x14ac:dyDescent="0.25">
      <c r="A406" s="55"/>
      <c r="B406" s="55"/>
      <c r="C406" s="53"/>
      <c r="D406" s="79"/>
      <c r="E406" s="53"/>
      <c r="F406" s="80"/>
      <c r="G406" s="70" t="str">
        <f t="shared" si="12"/>
        <v/>
      </c>
      <c r="H406" s="44" t="str">
        <f t="shared" si="13"/>
        <v/>
      </c>
    </row>
    <row r="407" spans="1:8" x14ac:dyDescent="0.25">
      <c r="A407" s="55"/>
      <c r="B407" s="55"/>
      <c r="C407" s="53"/>
      <c r="D407" s="79"/>
      <c r="E407" s="53"/>
      <c r="F407" s="80"/>
      <c r="G407" s="70" t="str">
        <f t="shared" si="12"/>
        <v/>
      </c>
      <c r="H407" s="44" t="str">
        <f t="shared" si="13"/>
        <v/>
      </c>
    </row>
    <row r="408" spans="1:8" x14ac:dyDescent="0.25">
      <c r="A408" s="55"/>
      <c r="B408" s="55"/>
      <c r="C408" s="53"/>
      <c r="D408" s="79"/>
      <c r="E408" s="53"/>
      <c r="F408" s="80"/>
      <c r="G408" s="70" t="str">
        <f t="shared" si="12"/>
        <v/>
      </c>
      <c r="H408" s="44" t="str">
        <f t="shared" si="13"/>
        <v/>
      </c>
    </row>
    <row r="409" spans="1:8" x14ac:dyDescent="0.25">
      <c r="A409" s="55"/>
      <c r="B409" s="55"/>
      <c r="C409" s="53"/>
      <c r="D409" s="79"/>
      <c r="E409" s="53"/>
      <c r="F409" s="80"/>
      <c r="G409" s="70" t="str">
        <f t="shared" si="12"/>
        <v/>
      </c>
      <c r="H409" s="44" t="str">
        <f t="shared" si="13"/>
        <v/>
      </c>
    </row>
    <row r="410" spans="1:8" x14ac:dyDescent="0.25">
      <c r="A410" s="55"/>
      <c r="B410" s="55"/>
      <c r="C410" s="53"/>
      <c r="D410" s="79"/>
      <c r="E410" s="53"/>
      <c r="F410" s="80"/>
      <c r="G410" s="70" t="str">
        <f t="shared" si="12"/>
        <v/>
      </c>
      <c r="H410" s="44" t="str">
        <f t="shared" si="13"/>
        <v/>
      </c>
    </row>
    <row r="411" spans="1:8" x14ac:dyDescent="0.25">
      <c r="A411" s="55"/>
      <c r="B411" s="55"/>
      <c r="C411" s="53"/>
      <c r="D411" s="79"/>
      <c r="E411" s="53"/>
      <c r="F411" s="80"/>
      <c r="G411" s="70" t="str">
        <f t="shared" si="12"/>
        <v/>
      </c>
      <c r="H411" s="44" t="str">
        <f t="shared" si="13"/>
        <v/>
      </c>
    </row>
    <row r="412" spans="1:8" x14ac:dyDescent="0.25">
      <c r="A412" s="55"/>
      <c r="B412" s="55"/>
      <c r="C412" s="53"/>
      <c r="D412" s="79"/>
      <c r="E412" s="53"/>
      <c r="F412" s="80"/>
      <c r="G412" s="70" t="str">
        <f t="shared" si="12"/>
        <v/>
      </c>
      <c r="H412" s="44" t="str">
        <f t="shared" si="13"/>
        <v/>
      </c>
    </row>
    <row r="413" spans="1:8" x14ac:dyDescent="0.25">
      <c r="A413" s="55"/>
      <c r="B413" s="55"/>
      <c r="C413" s="53"/>
      <c r="D413" s="79"/>
      <c r="E413" s="53"/>
      <c r="F413" s="80"/>
      <c r="G413" s="70" t="str">
        <f t="shared" si="12"/>
        <v/>
      </c>
      <c r="H413" s="44" t="str">
        <f t="shared" si="13"/>
        <v/>
      </c>
    </row>
    <row r="414" spans="1:8" x14ac:dyDescent="0.25">
      <c r="A414" s="55"/>
      <c r="B414" s="55"/>
      <c r="C414" s="53"/>
      <c r="D414" s="79"/>
      <c r="E414" s="53"/>
      <c r="F414" s="80"/>
      <c r="G414" s="70" t="str">
        <f t="shared" si="12"/>
        <v/>
      </c>
      <c r="H414" s="44" t="str">
        <f t="shared" si="13"/>
        <v/>
      </c>
    </row>
    <row r="415" spans="1:8" x14ac:dyDescent="0.25">
      <c r="A415" s="55"/>
      <c r="B415" s="55"/>
      <c r="C415" s="53"/>
      <c r="D415" s="79"/>
      <c r="E415" s="53"/>
      <c r="F415" s="80"/>
      <c r="G415" s="70" t="str">
        <f t="shared" si="12"/>
        <v/>
      </c>
      <c r="H415" s="44" t="str">
        <f t="shared" si="13"/>
        <v/>
      </c>
    </row>
    <row r="416" spans="1:8" x14ac:dyDescent="0.25">
      <c r="A416" s="55"/>
      <c r="B416" s="55"/>
      <c r="C416" s="53"/>
      <c r="D416" s="79"/>
      <c r="E416" s="53"/>
      <c r="F416" s="80"/>
      <c r="G416" s="70" t="str">
        <f t="shared" si="12"/>
        <v/>
      </c>
      <c r="H416" s="44" t="str">
        <f t="shared" si="13"/>
        <v/>
      </c>
    </row>
    <row r="417" spans="1:8" x14ac:dyDescent="0.25">
      <c r="A417" s="55"/>
      <c r="B417" s="55"/>
      <c r="C417" s="53"/>
      <c r="D417" s="79"/>
      <c r="E417" s="53"/>
      <c r="F417" s="80"/>
      <c r="G417" s="70" t="str">
        <f t="shared" si="12"/>
        <v/>
      </c>
      <c r="H417" s="44" t="str">
        <f t="shared" si="13"/>
        <v/>
      </c>
    </row>
    <row r="418" spans="1:8" x14ac:dyDescent="0.25">
      <c r="A418" s="55"/>
      <c r="B418" s="55"/>
      <c r="C418" s="53"/>
      <c r="D418" s="79"/>
      <c r="E418" s="53"/>
      <c r="F418" s="80"/>
      <c r="G418" s="70" t="str">
        <f t="shared" si="12"/>
        <v/>
      </c>
      <c r="H418" s="44" t="str">
        <f t="shared" si="13"/>
        <v/>
      </c>
    </row>
    <row r="419" spans="1:8" x14ac:dyDescent="0.25">
      <c r="A419" s="55"/>
      <c r="B419" s="55"/>
      <c r="C419" s="53"/>
      <c r="D419" s="79"/>
      <c r="E419" s="53"/>
      <c r="F419" s="80"/>
      <c r="G419" s="70" t="str">
        <f t="shared" si="12"/>
        <v/>
      </c>
      <c r="H419" s="44" t="str">
        <f t="shared" si="13"/>
        <v/>
      </c>
    </row>
    <row r="420" spans="1:8" x14ac:dyDescent="0.25">
      <c r="A420" s="55"/>
      <c r="B420" s="55"/>
      <c r="C420" s="53"/>
      <c r="D420" s="79"/>
      <c r="E420" s="53"/>
      <c r="F420" s="80"/>
      <c r="G420" s="70" t="str">
        <f t="shared" si="12"/>
        <v/>
      </c>
      <c r="H420" s="44" t="str">
        <f t="shared" si="13"/>
        <v/>
      </c>
    </row>
    <row r="421" spans="1:8" x14ac:dyDescent="0.25">
      <c r="A421" s="55"/>
      <c r="B421" s="55"/>
      <c r="C421" s="53"/>
      <c r="D421" s="79"/>
      <c r="E421" s="53"/>
      <c r="F421" s="80"/>
      <c r="G421" s="70" t="str">
        <f t="shared" si="12"/>
        <v/>
      </c>
      <c r="H421" s="44" t="str">
        <f t="shared" si="13"/>
        <v/>
      </c>
    </row>
    <row r="422" spans="1:8" x14ac:dyDescent="0.25">
      <c r="A422" s="55"/>
      <c r="B422" s="55"/>
      <c r="C422" s="53"/>
      <c r="D422" s="79"/>
      <c r="E422" s="53"/>
      <c r="F422" s="80"/>
      <c r="G422" s="70" t="str">
        <f t="shared" si="12"/>
        <v/>
      </c>
      <c r="H422" s="44" t="str">
        <f t="shared" si="13"/>
        <v/>
      </c>
    </row>
    <row r="423" spans="1:8" x14ac:dyDescent="0.25">
      <c r="A423" s="55"/>
      <c r="B423" s="55"/>
      <c r="C423" s="53"/>
      <c r="D423" s="79"/>
      <c r="E423" s="53"/>
      <c r="F423" s="80"/>
      <c r="G423" s="70" t="str">
        <f t="shared" si="12"/>
        <v/>
      </c>
      <c r="H423" s="44" t="str">
        <f t="shared" si="13"/>
        <v/>
      </c>
    </row>
    <row r="424" spans="1:8" x14ac:dyDescent="0.25">
      <c r="A424" s="55"/>
      <c r="B424" s="55"/>
      <c r="C424" s="53"/>
      <c r="D424" s="79"/>
      <c r="E424" s="53"/>
      <c r="F424" s="80"/>
      <c r="G424" s="70" t="str">
        <f t="shared" si="12"/>
        <v/>
      </c>
      <c r="H424" s="44" t="str">
        <f t="shared" si="13"/>
        <v/>
      </c>
    </row>
    <row r="425" spans="1:8" x14ac:dyDescent="0.25">
      <c r="A425" s="55"/>
      <c r="B425" s="55"/>
      <c r="C425" s="53"/>
      <c r="D425" s="79"/>
      <c r="E425" s="53"/>
      <c r="F425" s="80"/>
      <c r="G425" s="70" t="str">
        <f t="shared" si="12"/>
        <v/>
      </c>
      <c r="H425" s="44" t="str">
        <f t="shared" si="13"/>
        <v/>
      </c>
    </row>
    <row r="426" spans="1:8" x14ac:dyDescent="0.25">
      <c r="A426" s="55"/>
      <c r="B426" s="55"/>
      <c r="C426" s="53"/>
      <c r="D426" s="79"/>
      <c r="E426" s="53"/>
      <c r="F426" s="80"/>
      <c r="G426" s="70" t="str">
        <f t="shared" si="12"/>
        <v/>
      </c>
      <c r="H426" s="44" t="str">
        <f t="shared" si="13"/>
        <v/>
      </c>
    </row>
    <row r="427" spans="1:8" x14ac:dyDescent="0.25">
      <c r="A427" s="55"/>
      <c r="B427" s="55"/>
      <c r="C427" s="53"/>
      <c r="D427" s="79"/>
      <c r="E427" s="53"/>
      <c r="F427" s="80"/>
      <c r="G427" s="70" t="str">
        <f t="shared" si="12"/>
        <v/>
      </c>
      <c r="H427" s="44" t="str">
        <f t="shared" si="13"/>
        <v/>
      </c>
    </row>
    <row r="428" spans="1:8" x14ac:dyDescent="0.25">
      <c r="A428" s="55"/>
      <c r="B428" s="55"/>
      <c r="C428" s="53"/>
      <c r="D428" s="79"/>
      <c r="E428" s="53"/>
      <c r="F428" s="80"/>
      <c r="G428" s="70" t="str">
        <f t="shared" si="12"/>
        <v/>
      </c>
      <c r="H428" s="44" t="str">
        <f t="shared" si="13"/>
        <v/>
      </c>
    </row>
    <row r="429" spans="1:8" x14ac:dyDescent="0.25">
      <c r="A429" s="55"/>
      <c r="B429" s="55"/>
      <c r="C429" s="53"/>
      <c r="D429" s="79"/>
      <c r="E429" s="53"/>
      <c r="F429" s="80"/>
      <c r="G429" s="70" t="str">
        <f t="shared" si="12"/>
        <v/>
      </c>
      <c r="H429" s="44" t="str">
        <f t="shared" si="13"/>
        <v/>
      </c>
    </row>
    <row r="430" spans="1:8" x14ac:dyDescent="0.25">
      <c r="A430" s="55"/>
      <c r="B430" s="55"/>
      <c r="C430" s="53"/>
      <c r="D430" s="79"/>
      <c r="E430" s="53"/>
      <c r="F430" s="80"/>
      <c r="G430" s="70" t="str">
        <f t="shared" si="12"/>
        <v/>
      </c>
      <c r="H430" s="44" t="str">
        <f t="shared" si="13"/>
        <v/>
      </c>
    </row>
    <row r="431" spans="1:8" x14ac:dyDescent="0.25">
      <c r="A431" s="55"/>
      <c r="B431" s="55"/>
      <c r="C431" s="53"/>
      <c r="D431" s="79"/>
      <c r="E431" s="53"/>
      <c r="F431" s="80"/>
      <c r="G431" s="70" t="str">
        <f t="shared" si="12"/>
        <v/>
      </c>
      <c r="H431" s="44" t="str">
        <f t="shared" si="13"/>
        <v/>
      </c>
    </row>
    <row r="432" spans="1:8" x14ac:dyDescent="0.25">
      <c r="A432" s="55"/>
      <c r="B432" s="55"/>
      <c r="C432" s="53"/>
      <c r="D432" s="79"/>
      <c r="E432" s="53"/>
      <c r="F432" s="80"/>
      <c r="G432" s="70" t="str">
        <f t="shared" si="12"/>
        <v/>
      </c>
      <c r="H432" s="44" t="str">
        <f t="shared" si="13"/>
        <v/>
      </c>
    </row>
    <row r="433" spans="1:8" x14ac:dyDescent="0.25">
      <c r="A433" s="55"/>
      <c r="B433" s="55"/>
      <c r="C433" s="53"/>
      <c r="D433" s="79"/>
      <c r="E433" s="53"/>
      <c r="F433" s="80"/>
      <c r="G433" s="70" t="str">
        <f t="shared" si="12"/>
        <v/>
      </c>
      <c r="H433" s="44" t="str">
        <f t="shared" si="13"/>
        <v/>
      </c>
    </row>
    <row r="434" spans="1:8" x14ac:dyDescent="0.25">
      <c r="A434" s="55"/>
      <c r="B434" s="55"/>
      <c r="C434" s="53"/>
      <c r="D434" s="79"/>
      <c r="E434" s="53"/>
      <c r="F434" s="80"/>
      <c r="G434" s="70" t="str">
        <f t="shared" si="12"/>
        <v/>
      </c>
      <c r="H434" s="44" t="str">
        <f t="shared" si="13"/>
        <v/>
      </c>
    </row>
    <row r="435" spans="1:8" x14ac:dyDescent="0.25">
      <c r="A435" s="55"/>
      <c r="B435" s="55"/>
      <c r="C435" s="53"/>
      <c r="D435" s="79"/>
      <c r="E435" s="53"/>
      <c r="F435" s="80"/>
      <c r="G435" s="70" t="str">
        <f t="shared" si="12"/>
        <v/>
      </c>
      <c r="H435" s="44" t="str">
        <f t="shared" si="13"/>
        <v/>
      </c>
    </row>
    <row r="436" spans="1:8" x14ac:dyDescent="0.25">
      <c r="A436" s="55"/>
      <c r="B436" s="55"/>
      <c r="C436" s="53"/>
      <c r="D436" s="79"/>
      <c r="E436" s="53"/>
      <c r="F436" s="80"/>
      <c r="G436" s="70" t="str">
        <f t="shared" si="12"/>
        <v/>
      </c>
      <c r="H436" s="44" t="str">
        <f t="shared" si="13"/>
        <v/>
      </c>
    </row>
    <row r="437" spans="1:8" x14ac:dyDescent="0.25">
      <c r="A437" s="55"/>
      <c r="B437" s="55"/>
      <c r="C437" s="53"/>
      <c r="D437" s="79"/>
      <c r="E437" s="53"/>
      <c r="F437" s="80"/>
      <c r="G437" s="70" t="str">
        <f t="shared" si="12"/>
        <v/>
      </c>
      <c r="H437" s="44" t="str">
        <f t="shared" si="13"/>
        <v/>
      </c>
    </row>
    <row r="438" spans="1:8" x14ac:dyDescent="0.25">
      <c r="A438" s="55"/>
      <c r="B438" s="55"/>
      <c r="C438" s="53"/>
      <c r="D438" s="79"/>
      <c r="E438" s="53"/>
      <c r="F438" s="80"/>
      <c r="G438" s="70" t="str">
        <f t="shared" si="12"/>
        <v/>
      </c>
      <c r="H438" s="44" t="str">
        <f t="shared" si="13"/>
        <v/>
      </c>
    </row>
    <row r="439" spans="1:8" x14ac:dyDescent="0.25">
      <c r="A439" s="55"/>
      <c r="B439" s="55"/>
      <c r="C439" s="53"/>
      <c r="D439" s="79"/>
      <c r="E439" s="53"/>
      <c r="F439" s="80"/>
      <c r="G439" s="70" t="str">
        <f t="shared" si="12"/>
        <v/>
      </c>
      <c r="H439" s="44" t="str">
        <f t="shared" si="13"/>
        <v/>
      </c>
    </row>
    <row r="440" spans="1:8" x14ac:dyDescent="0.25">
      <c r="A440" s="55"/>
      <c r="B440" s="55"/>
      <c r="C440" s="53"/>
      <c r="D440" s="79"/>
      <c r="E440" s="53"/>
      <c r="F440" s="80"/>
      <c r="G440" s="70" t="str">
        <f t="shared" si="12"/>
        <v/>
      </c>
      <c r="H440" s="44" t="str">
        <f t="shared" si="13"/>
        <v/>
      </c>
    </row>
    <row r="441" spans="1:8" x14ac:dyDescent="0.25">
      <c r="A441" s="55"/>
      <c r="B441" s="55"/>
      <c r="C441" s="53"/>
      <c r="D441" s="79"/>
      <c r="E441" s="53"/>
      <c r="F441" s="80"/>
      <c r="G441" s="70" t="str">
        <f t="shared" si="12"/>
        <v/>
      </c>
      <c r="H441" s="44" t="str">
        <f t="shared" si="13"/>
        <v/>
      </c>
    </row>
    <row r="442" spans="1:8" x14ac:dyDescent="0.25">
      <c r="A442" s="55"/>
      <c r="B442" s="55"/>
      <c r="C442" s="53"/>
      <c r="D442" s="79"/>
      <c r="E442" s="53"/>
      <c r="F442" s="80"/>
      <c r="G442" s="70" t="str">
        <f t="shared" si="12"/>
        <v/>
      </c>
      <c r="H442" s="44" t="str">
        <f t="shared" si="13"/>
        <v/>
      </c>
    </row>
    <row r="443" spans="1:8" x14ac:dyDescent="0.25">
      <c r="A443" s="55"/>
      <c r="B443" s="55"/>
      <c r="C443" s="53"/>
      <c r="D443" s="79"/>
      <c r="E443" s="53"/>
      <c r="F443" s="80"/>
      <c r="G443" s="70" t="str">
        <f t="shared" si="12"/>
        <v/>
      </c>
      <c r="H443" s="44" t="str">
        <f t="shared" si="13"/>
        <v/>
      </c>
    </row>
    <row r="444" spans="1:8" x14ac:dyDescent="0.25">
      <c r="A444" s="55"/>
      <c r="B444" s="55"/>
      <c r="C444" s="53"/>
      <c r="D444" s="79"/>
      <c r="E444" s="53"/>
      <c r="F444" s="80"/>
      <c r="G444" s="70" t="str">
        <f t="shared" si="12"/>
        <v/>
      </c>
      <c r="H444" s="44" t="str">
        <f t="shared" si="13"/>
        <v/>
      </c>
    </row>
    <row r="445" spans="1:8" x14ac:dyDescent="0.25">
      <c r="A445" s="55"/>
      <c r="B445" s="55"/>
      <c r="C445" s="53"/>
      <c r="D445" s="79"/>
      <c r="E445" s="53"/>
      <c r="F445" s="80"/>
      <c r="G445" s="70" t="str">
        <f t="shared" si="12"/>
        <v/>
      </c>
      <c r="H445" s="44" t="str">
        <f t="shared" si="13"/>
        <v/>
      </c>
    </row>
    <row r="446" spans="1:8" x14ac:dyDescent="0.25">
      <c r="A446" s="55"/>
      <c r="B446" s="55"/>
      <c r="C446" s="53"/>
      <c r="D446" s="79"/>
      <c r="E446" s="53"/>
      <c r="F446" s="80"/>
      <c r="G446" s="70" t="str">
        <f t="shared" si="12"/>
        <v/>
      </c>
      <c r="H446" s="44" t="str">
        <f t="shared" si="13"/>
        <v/>
      </c>
    </row>
    <row r="447" spans="1:8" x14ac:dyDescent="0.25">
      <c r="A447" s="55"/>
      <c r="B447" s="55"/>
      <c r="C447" s="53"/>
      <c r="D447" s="79"/>
      <c r="E447" s="53"/>
      <c r="F447" s="80"/>
      <c r="G447" s="70" t="str">
        <f t="shared" si="12"/>
        <v/>
      </c>
      <c r="H447" s="44" t="str">
        <f t="shared" si="13"/>
        <v/>
      </c>
    </row>
    <row r="448" spans="1:8" x14ac:dyDescent="0.25">
      <c r="A448" s="55"/>
      <c r="B448" s="55"/>
      <c r="C448" s="53"/>
      <c r="D448" s="79"/>
      <c r="E448" s="53"/>
      <c r="F448" s="80"/>
      <c r="G448" s="70" t="str">
        <f t="shared" si="12"/>
        <v/>
      </c>
      <c r="H448" s="44" t="str">
        <f t="shared" si="13"/>
        <v/>
      </c>
    </row>
    <row r="449" spans="1:8" x14ac:dyDescent="0.25">
      <c r="A449" s="55"/>
      <c r="B449" s="55"/>
      <c r="C449" s="53"/>
      <c r="D449" s="79"/>
      <c r="E449" s="53"/>
      <c r="F449" s="80"/>
      <c r="G449" s="70" t="str">
        <f t="shared" si="12"/>
        <v/>
      </c>
      <c r="H449" s="44" t="str">
        <f t="shared" si="13"/>
        <v/>
      </c>
    </row>
    <row r="450" spans="1:8" x14ac:dyDescent="0.25">
      <c r="A450" s="55"/>
      <c r="B450" s="55"/>
      <c r="C450" s="53"/>
      <c r="D450" s="79"/>
      <c r="E450" s="53"/>
      <c r="F450" s="80"/>
      <c r="G450" s="70" t="str">
        <f t="shared" si="12"/>
        <v/>
      </c>
      <c r="H450" s="44" t="str">
        <f t="shared" si="13"/>
        <v/>
      </c>
    </row>
    <row r="451" spans="1:8" x14ac:dyDescent="0.25">
      <c r="A451" s="55"/>
      <c r="B451" s="55"/>
      <c r="C451" s="53"/>
      <c r="D451" s="79"/>
      <c r="E451" s="53"/>
      <c r="F451" s="80"/>
      <c r="G451" s="70" t="str">
        <f t="shared" si="12"/>
        <v/>
      </c>
      <c r="H451" s="44" t="str">
        <f t="shared" si="13"/>
        <v/>
      </c>
    </row>
    <row r="452" spans="1:8" x14ac:dyDescent="0.25">
      <c r="A452" s="55"/>
      <c r="B452" s="55"/>
      <c r="C452" s="53"/>
      <c r="D452" s="79"/>
      <c r="E452" s="53"/>
      <c r="F452" s="80"/>
      <c r="G452" s="70" t="str">
        <f t="shared" si="12"/>
        <v/>
      </c>
      <c r="H452" s="44" t="str">
        <f t="shared" si="13"/>
        <v/>
      </c>
    </row>
    <row r="453" spans="1:8" x14ac:dyDescent="0.25">
      <c r="A453" s="55"/>
      <c r="B453" s="55"/>
      <c r="C453" s="53"/>
      <c r="D453" s="79"/>
      <c r="E453" s="53"/>
      <c r="F453" s="80"/>
      <c r="G453" s="70" t="str">
        <f t="shared" si="12"/>
        <v/>
      </c>
      <c r="H453" s="44" t="str">
        <f t="shared" si="13"/>
        <v/>
      </c>
    </row>
    <row r="454" spans="1:8" x14ac:dyDescent="0.25">
      <c r="A454" s="55"/>
      <c r="B454" s="55"/>
      <c r="C454" s="53"/>
      <c r="D454" s="79"/>
      <c r="E454" s="53"/>
      <c r="F454" s="80"/>
      <c r="G454" s="70" t="str">
        <f t="shared" si="12"/>
        <v/>
      </c>
      <c r="H454" s="44" t="str">
        <f t="shared" si="13"/>
        <v/>
      </c>
    </row>
    <row r="455" spans="1:8" x14ac:dyDescent="0.25">
      <c r="A455" s="55"/>
      <c r="B455" s="55"/>
      <c r="C455" s="53"/>
      <c r="D455" s="79"/>
      <c r="E455" s="53"/>
      <c r="F455" s="80"/>
      <c r="G455" s="70" t="str">
        <f t="shared" si="12"/>
        <v/>
      </c>
      <c r="H455" s="44" t="str">
        <f t="shared" si="13"/>
        <v/>
      </c>
    </row>
    <row r="456" spans="1:8" x14ac:dyDescent="0.25">
      <c r="A456" s="55"/>
      <c r="B456" s="55"/>
      <c r="C456" s="53"/>
      <c r="D456" s="79"/>
      <c r="E456" s="53"/>
      <c r="F456" s="80"/>
      <c r="G456" s="70" t="str">
        <f t="shared" si="12"/>
        <v/>
      </c>
      <c r="H456" s="44" t="str">
        <f t="shared" si="13"/>
        <v/>
      </c>
    </row>
    <row r="457" spans="1:8" x14ac:dyDescent="0.25">
      <c r="A457" s="55"/>
      <c r="B457" s="55"/>
      <c r="C457" s="53"/>
      <c r="D457" s="79"/>
      <c r="E457" s="53"/>
      <c r="F457" s="80"/>
      <c r="G457" s="70" t="str">
        <f t="shared" si="12"/>
        <v/>
      </c>
      <c r="H457" s="44" t="str">
        <f t="shared" si="13"/>
        <v/>
      </c>
    </row>
    <row r="458" spans="1:8" x14ac:dyDescent="0.25">
      <c r="A458" s="55"/>
      <c r="B458" s="55"/>
      <c r="C458" s="53"/>
      <c r="D458" s="79"/>
      <c r="E458" s="53"/>
      <c r="F458" s="80"/>
      <c r="G458" s="70" t="str">
        <f t="shared" si="12"/>
        <v/>
      </c>
      <c r="H458" s="44" t="str">
        <f t="shared" si="13"/>
        <v/>
      </c>
    </row>
    <row r="459" spans="1:8" x14ac:dyDescent="0.25">
      <c r="A459" s="55"/>
      <c r="B459" s="55"/>
      <c r="C459" s="53"/>
      <c r="D459" s="79"/>
      <c r="E459" s="53"/>
      <c r="F459" s="80"/>
      <c r="G459" s="70" t="str">
        <f t="shared" si="12"/>
        <v/>
      </c>
      <c r="H459" s="44" t="str">
        <f t="shared" si="13"/>
        <v/>
      </c>
    </row>
    <row r="460" spans="1:8" x14ac:dyDescent="0.25">
      <c r="A460" s="55"/>
      <c r="B460" s="55"/>
      <c r="C460" s="53"/>
      <c r="D460" s="79"/>
      <c r="E460" s="53"/>
      <c r="F460" s="80"/>
      <c r="G460" s="70" t="str">
        <f t="shared" si="12"/>
        <v/>
      </c>
      <c r="H460" s="44" t="str">
        <f t="shared" si="13"/>
        <v/>
      </c>
    </row>
    <row r="461" spans="1:8" x14ac:dyDescent="0.25">
      <c r="A461" s="55"/>
      <c r="B461" s="55"/>
      <c r="C461" s="53"/>
      <c r="D461" s="79"/>
      <c r="E461" s="53"/>
      <c r="F461" s="80"/>
      <c r="G461" s="70" t="str">
        <f t="shared" si="12"/>
        <v/>
      </c>
      <c r="H461" s="44" t="str">
        <f t="shared" si="13"/>
        <v/>
      </c>
    </row>
    <row r="462" spans="1:8" x14ac:dyDescent="0.25">
      <c r="A462" s="55"/>
      <c r="B462" s="55"/>
      <c r="C462" s="53"/>
      <c r="D462" s="79"/>
      <c r="E462" s="53"/>
      <c r="F462" s="80"/>
      <c r="G462" s="70" t="str">
        <f t="shared" si="12"/>
        <v/>
      </c>
      <c r="H462" s="44" t="str">
        <f t="shared" si="13"/>
        <v/>
      </c>
    </row>
    <row r="463" spans="1:8" x14ac:dyDescent="0.25">
      <c r="A463" s="55"/>
      <c r="B463" s="55"/>
      <c r="C463" s="53"/>
      <c r="D463" s="79"/>
      <c r="E463" s="53"/>
      <c r="F463" s="80"/>
      <c r="G463" s="70" t="str">
        <f t="shared" si="12"/>
        <v/>
      </c>
      <c r="H463" s="44" t="str">
        <f t="shared" si="13"/>
        <v/>
      </c>
    </row>
    <row r="464" spans="1:8" x14ac:dyDescent="0.25">
      <c r="A464" s="55"/>
      <c r="B464" s="55"/>
      <c r="C464" s="53"/>
      <c r="D464" s="79"/>
      <c r="E464" s="53"/>
      <c r="F464" s="80"/>
      <c r="G464" s="70" t="str">
        <f t="shared" ref="G464:G527" si="14">IF(E464="","",IF(D464-45169&gt;0,VLOOKUP(E464,Table,2,FALSE),VLOOKUP(E464,Table,3,FALSE)))</f>
        <v/>
      </c>
      <c r="H464" s="44" t="str">
        <f t="shared" ref="H464:H527" si="15">IF(F464="","",ROUND(F464*G464,2))</f>
        <v/>
      </c>
    </row>
    <row r="465" spans="1:8" x14ac:dyDescent="0.25">
      <c r="A465" s="55"/>
      <c r="B465" s="55"/>
      <c r="C465" s="53"/>
      <c r="D465" s="79"/>
      <c r="E465" s="53"/>
      <c r="F465" s="80"/>
      <c r="G465" s="70" t="str">
        <f t="shared" si="14"/>
        <v/>
      </c>
      <c r="H465" s="44" t="str">
        <f t="shared" si="15"/>
        <v/>
      </c>
    </row>
    <row r="466" spans="1:8" x14ac:dyDescent="0.25">
      <c r="A466" s="55"/>
      <c r="B466" s="55"/>
      <c r="C466" s="53"/>
      <c r="D466" s="79"/>
      <c r="E466" s="53"/>
      <c r="F466" s="80"/>
      <c r="G466" s="70" t="str">
        <f t="shared" si="14"/>
        <v/>
      </c>
      <c r="H466" s="44" t="str">
        <f t="shared" si="15"/>
        <v/>
      </c>
    </row>
    <row r="467" spans="1:8" x14ac:dyDescent="0.25">
      <c r="A467" s="55"/>
      <c r="B467" s="55"/>
      <c r="C467" s="53"/>
      <c r="D467" s="79"/>
      <c r="E467" s="53"/>
      <c r="F467" s="80"/>
      <c r="G467" s="70" t="str">
        <f t="shared" si="14"/>
        <v/>
      </c>
      <c r="H467" s="44" t="str">
        <f t="shared" si="15"/>
        <v/>
      </c>
    </row>
    <row r="468" spans="1:8" x14ac:dyDescent="0.25">
      <c r="A468" s="55"/>
      <c r="B468" s="55"/>
      <c r="C468" s="53"/>
      <c r="D468" s="79"/>
      <c r="E468" s="53"/>
      <c r="F468" s="80"/>
      <c r="G468" s="70" t="str">
        <f t="shared" si="14"/>
        <v/>
      </c>
      <c r="H468" s="44" t="str">
        <f t="shared" si="15"/>
        <v/>
      </c>
    </row>
    <row r="469" spans="1:8" x14ac:dyDescent="0.25">
      <c r="A469" s="55"/>
      <c r="B469" s="55"/>
      <c r="C469" s="53"/>
      <c r="D469" s="79"/>
      <c r="E469" s="53"/>
      <c r="F469" s="80"/>
      <c r="G469" s="70" t="str">
        <f t="shared" si="14"/>
        <v/>
      </c>
      <c r="H469" s="44" t="str">
        <f t="shared" si="15"/>
        <v/>
      </c>
    </row>
    <row r="470" spans="1:8" x14ac:dyDescent="0.25">
      <c r="A470" s="55"/>
      <c r="B470" s="55"/>
      <c r="C470" s="53"/>
      <c r="D470" s="79"/>
      <c r="E470" s="53"/>
      <c r="F470" s="80"/>
      <c r="G470" s="70" t="str">
        <f t="shared" si="14"/>
        <v/>
      </c>
      <c r="H470" s="44" t="str">
        <f t="shared" si="15"/>
        <v/>
      </c>
    </row>
    <row r="471" spans="1:8" x14ac:dyDescent="0.25">
      <c r="A471" s="55"/>
      <c r="B471" s="55"/>
      <c r="C471" s="53"/>
      <c r="D471" s="79"/>
      <c r="E471" s="53"/>
      <c r="F471" s="80"/>
      <c r="G471" s="70" t="str">
        <f t="shared" si="14"/>
        <v/>
      </c>
      <c r="H471" s="44" t="str">
        <f t="shared" si="15"/>
        <v/>
      </c>
    </row>
    <row r="472" spans="1:8" x14ac:dyDescent="0.25">
      <c r="A472" s="55"/>
      <c r="B472" s="55"/>
      <c r="C472" s="53"/>
      <c r="D472" s="79"/>
      <c r="E472" s="53"/>
      <c r="F472" s="80"/>
      <c r="G472" s="70" t="str">
        <f t="shared" si="14"/>
        <v/>
      </c>
      <c r="H472" s="44" t="str">
        <f t="shared" si="15"/>
        <v/>
      </c>
    </row>
    <row r="473" spans="1:8" x14ac:dyDescent="0.25">
      <c r="A473" s="55"/>
      <c r="B473" s="55"/>
      <c r="C473" s="53"/>
      <c r="D473" s="79"/>
      <c r="E473" s="53"/>
      <c r="F473" s="80"/>
      <c r="G473" s="70" t="str">
        <f t="shared" si="14"/>
        <v/>
      </c>
      <c r="H473" s="44" t="str">
        <f t="shared" si="15"/>
        <v/>
      </c>
    </row>
    <row r="474" spans="1:8" x14ac:dyDescent="0.25">
      <c r="A474" s="55"/>
      <c r="B474" s="55"/>
      <c r="C474" s="53"/>
      <c r="D474" s="79"/>
      <c r="E474" s="53"/>
      <c r="F474" s="80"/>
      <c r="G474" s="70" t="str">
        <f t="shared" si="14"/>
        <v/>
      </c>
      <c r="H474" s="44" t="str">
        <f t="shared" si="15"/>
        <v/>
      </c>
    </row>
    <row r="475" spans="1:8" x14ac:dyDescent="0.25">
      <c r="A475" s="55"/>
      <c r="B475" s="55"/>
      <c r="C475" s="53"/>
      <c r="D475" s="79"/>
      <c r="E475" s="53"/>
      <c r="F475" s="80"/>
      <c r="G475" s="70" t="str">
        <f t="shared" si="14"/>
        <v/>
      </c>
      <c r="H475" s="44" t="str">
        <f t="shared" si="15"/>
        <v/>
      </c>
    </row>
    <row r="476" spans="1:8" x14ac:dyDescent="0.25">
      <c r="A476" s="55"/>
      <c r="B476" s="55"/>
      <c r="C476" s="53"/>
      <c r="D476" s="79"/>
      <c r="E476" s="53"/>
      <c r="F476" s="80"/>
      <c r="G476" s="70" t="str">
        <f t="shared" si="14"/>
        <v/>
      </c>
      <c r="H476" s="44" t="str">
        <f t="shared" si="15"/>
        <v/>
      </c>
    </row>
    <row r="477" spans="1:8" x14ac:dyDescent="0.25">
      <c r="A477" s="55"/>
      <c r="B477" s="55"/>
      <c r="C477" s="53"/>
      <c r="D477" s="79"/>
      <c r="E477" s="53"/>
      <c r="F477" s="80"/>
      <c r="G477" s="70" t="str">
        <f t="shared" si="14"/>
        <v/>
      </c>
      <c r="H477" s="44" t="str">
        <f t="shared" si="15"/>
        <v/>
      </c>
    </row>
    <row r="478" spans="1:8" x14ac:dyDescent="0.25">
      <c r="A478" s="55"/>
      <c r="B478" s="55"/>
      <c r="C478" s="53"/>
      <c r="D478" s="79"/>
      <c r="E478" s="53"/>
      <c r="F478" s="80"/>
      <c r="G478" s="70" t="str">
        <f t="shared" si="14"/>
        <v/>
      </c>
      <c r="H478" s="44" t="str">
        <f t="shared" si="15"/>
        <v/>
      </c>
    </row>
    <row r="479" spans="1:8" x14ac:dyDescent="0.25">
      <c r="A479" s="55"/>
      <c r="B479" s="55"/>
      <c r="C479" s="53"/>
      <c r="D479" s="79"/>
      <c r="E479" s="53"/>
      <c r="F479" s="80"/>
      <c r="G479" s="70" t="str">
        <f t="shared" si="14"/>
        <v/>
      </c>
      <c r="H479" s="44" t="str">
        <f t="shared" si="15"/>
        <v/>
      </c>
    </row>
    <row r="480" spans="1:8" x14ac:dyDescent="0.25">
      <c r="A480" s="55"/>
      <c r="B480" s="55"/>
      <c r="C480" s="53"/>
      <c r="D480" s="79"/>
      <c r="E480" s="53"/>
      <c r="F480" s="80"/>
      <c r="G480" s="70" t="str">
        <f t="shared" si="14"/>
        <v/>
      </c>
      <c r="H480" s="44" t="str">
        <f t="shared" si="15"/>
        <v/>
      </c>
    </row>
    <row r="481" spans="1:8" x14ac:dyDescent="0.25">
      <c r="A481" s="55"/>
      <c r="B481" s="55"/>
      <c r="C481" s="53"/>
      <c r="D481" s="79"/>
      <c r="E481" s="53"/>
      <c r="F481" s="80"/>
      <c r="G481" s="70" t="str">
        <f t="shared" si="14"/>
        <v/>
      </c>
      <c r="H481" s="44" t="str">
        <f t="shared" si="15"/>
        <v/>
      </c>
    </row>
    <row r="482" spans="1:8" x14ac:dyDescent="0.25">
      <c r="A482" s="55"/>
      <c r="B482" s="55"/>
      <c r="C482" s="53"/>
      <c r="D482" s="79"/>
      <c r="E482" s="53"/>
      <c r="F482" s="80"/>
      <c r="G482" s="70" t="str">
        <f t="shared" si="14"/>
        <v/>
      </c>
      <c r="H482" s="44" t="str">
        <f t="shared" si="15"/>
        <v/>
      </c>
    </row>
    <row r="483" spans="1:8" x14ac:dyDescent="0.25">
      <c r="A483" s="55"/>
      <c r="B483" s="55"/>
      <c r="C483" s="53"/>
      <c r="D483" s="79"/>
      <c r="E483" s="53"/>
      <c r="F483" s="80"/>
      <c r="G483" s="70" t="str">
        <f t="shared" si="14"/>
        <v/>
      </c>
      <c r="H483" s="44" t="str">
        <f t="shared" si="15"/>
        <v/>
      </c>
    </row>
    <row r="484" spans="1:8" x14ac:dyDescent="0.25">
      <c r="A484" s="55"/>
      <c r="B484" s="55"/>
      <c r="C484" s="53"/>
      <c r="D484" s="79"/>
      <c r="E484" s="53"/>
      <c r="F484" s="80"/>
      <c r="G484" s="70" t="str">
        <f t="shared" si="14"/>
        <v/>
      </c>
      <c r="H484" s="44" t="str">
        <f t="shared" si="15"/>
        <v/>
      </c>
    </row>
    <row r="485" spans="1:8" x14ac:dyDescent="0.25">
      <c r="A485" s="55"/>
      <c r="B485" s="55"/>
      <c r="C485" s="53"/>
      <c r="D485" s="79"/>
      <c r="E485" s="53"/>
      <c r="F485" s="80"/>
      <c r="G485" s="70" t="str">
        <f t="shared" si="14"/>
        <v/>
      </c>
      <c r="H485" s="44" t="str">
        <f t="shared" si="15"/>
        <v/>
      </c>
    </row>
    <row r="486" spans="1:8" x14ac:dyDescent="0.25">
      <c r="A486" s="55"/>
      <c r="B486" s="55"/>
      <c r="C486" s="53"/>
      <c r="D486" s="79"/>
      <c r="E486" s="53"/>
      <c r="F486" s="80"/>
      <c r="G486" s="70" t="str">
        <f t="shared" si="14"/>
        <v/>
      </c>
      <c r="H486" s="44" t="str">
        <f t="shared" si="15"/>
        <v/>
      </c>
    </row>
    <row r="487" spans="1:8" x14ac:dyDescent="0.25">
      <c r="A487" s="55"/>
      <c r="B487" s="55"/>
      <c r="C487" s="53"/>
      <c r="D487" s="79"/>
      <c r="E487" s="53"/>
      <c r="F487" s="80"/>
      <c r="G487" s="70" t="str">
        <f t="shared" si="14"/>
        <v/>
      </c>
      <c r="H487" s="44" t="str">
        <f t="shared" si="15"/>
        <v/>
      </c>
    </row>
    <row r="488" spans="1:8" x14ac:dyDescent="0.25">
      <c r="A488" s="55"/>
      <c r="B488" s="55"/>
      <c r="C488" s="53"/>
      <c r="D488" s="79"/>
      <c r="E488" s="53"/>
      <c r="F488" s="80"/>
      <c r="G488" s="70" t="str">
        <f t="shared" si="14"/>
        <v/>
      </c>
      <c r="H488" s="44" t="str">
        <f t="shared" si="15"/>
        <v/>
      </c>
    </row>
    <row r="489" spans="1:8" x14ac:dyDescent="0.25">
      <c r="A489" s="55"/>
      <c r="B489" s="55"/>
      <c r="C489" s="53"/>
      <c r="D489" s="79"/>
      <c r="E489" s="53"/>
      <c r="F489" s="80"/>
      <c r="G489" s="70" t="str">
        <f t="shared" si="14"/>
        <v/>
      </c>
      <c r="H489" s="44" t="str">
        <f t="shared" si="15"/>
        <v/>
      </c>
    </row>
    <row r="490" spans="1:8" x14ac:dyDescent="0.25">
      <c r="A490" s="55"/>
      <c r="B490" s="55"/>
      <c r="C490" s="53"/>
      <c r="D490" s="79"/>
      <c r="E490" s="53"/>
      <c r="F490" s="80"/>
      <c r="G490" s="70" t="str">
        <f t="shared" si="14"/>
        <v/>
      </c>
      <c r="H490" s="44" t="str">
        <f t="shared" si="15"/>
        <v/>
      </c>
    </row>
    <row r="491" spans="1:8" x14ac:dyDescent="0.25">
      <c r="A491" s="55"/>
      <c r="B491" s="55"/>
      <c r="C491" s="53"/>
      <c r="D491" s="79"/>
      <c r="E491" s="53"/>
      <c r="F491" s="80"/>
      <c r="G491" s="70" t="str">
        <f t="shared" si="14"/>
        <v/>
      </c>
      <c r="H491" s="44" t="str">
        <f t="shared" si="15"/>
        <v/>
      </c>
    </row>
    <row r="492" spans="1:8" x14ac:dyDescent="0.25">
      <c r="A492" s="55"/>
      <c r="B492" s="55"/>
      <c r="C492" s="53"/>
      <c r="D492" s="79"/>
      <c r="E492" s="53"/>
      <c r="F492" s="80"/>
      <c r="G492" s="70" t="str">
        <f t="shared" si="14"/>
        <v/>
      </c>
      <c r="H492" s="44" t="str">
        <f t="shared" si="15"/>
        <v/>
      </c>
    </row>
    <row r="493" spans="1:8" x14ac:dyDescent="0.25">
      <c r="A493" s="55"/>
      <c r="B493" s="55"/>
      <c r="C493" s="53"/>
      <c r="D493" s="79"/>
      <c r="E493" s="53"/>
      <c r="F493" s="80"/>
      <c r="G493" s="70" t="str">
        <f t="shared" si="14"/>
        <v/>
      </c>
      <c r="H493" s="44" t="str">
        <f t="shared" si="15"/>
        <v/>
      </c>
    </row>
    <row r="494" spans="1:8" x14ac:dyDescent="0.25">
      <c r="A494" s="55"/>
      <c r="B494" s="55"/>
      <c r="C494" s="53"/>
      <c r="D494" s="79"/>
      <c r="E494" s="53"/>
      <c r="F494" s="80"/>
      <c r="G494" s="70" t="str">
        <f t="shared" si="14"/>
        <v/>
      </c>
      <c r="H494" s="44" t="str">
        <f t="shared" si="15"/>
        <v/>
      </c>
    </row>
    <row r="495" spans="1:8" x14ac:dyDescent="0.25">
      <c r="A495" s="55"/>
      <c r="B495" s="55"/>
      <c r="C495" s="53"/>
      <c r="D495" s="79"/>
      <c r="E495" s="53"/>
      <c r="F495" s="80"/>
      <c r="G495" s="70" t="str">
        <f t="shared" si="14"/>
        <v/>
      </c>
      <c r="H495" s="44" t="str">
        <f t="shared" si="15"/>
        <v/>
      </c>
    </row>
    <row r="496" spans="1:8" x14ac:dyDescent="0.25">
      <c r="A496" s="55"/>
      <c r="B496" s="55"/>
      <c r="C496" s="53"/>
      <c r="D496" s="79"/>
      <c r="E496" s="53"/>
      <c r="F496" s="80"/>
      <c r="G496" s="70" t="str">
        <f t="shared" si="14"/>
        <v/>
      </c>
      <c r="H496" s="44" t="str">
        <f t="shared" si="15"/>
        <v/>
      </c>
    </row>
    <row r="497" spans="1:8" x14ac:dyDescent="0.25">
      <c r="A497" s="55"/>
      <c r="B497" s="55"/>
      <c r="C497" s="53"/>
      <c r="D497" s="79"/>
      <c r="E497" s="53"/>
      <c r="F497" s="80"/>
      <c r="G497" s="70" t="str">
        <f t="shared" si="14"/>
        <v/>
      </c>
      <c r="H497" s="44" t="str">
        <f t="shared" si="15"/>
        <v/>
      </c>
    </row>
    <row r="498" spans="1:8" x14ac:dyDescent="0.25">
      <c r="A498" s="55"/>
      <c r="B498" s="55"/>
      <c r="C498" s="53"/>
      <c r="D498" s="79"/>
      <c r="E498" s="53"/>
      <c r="F498" s="80"/>
      <c r="G498" s="70" t="str">
        <f t="shared" si="14"/>
        <v/>
      </c>
      <c r="H498" s="44" t="str">
        <f t="shared" si="15"/>
        <v/>
      </c>
    </row>
    <row r="499" spans="1:8" x14ac:dyDescent="0.25">
      <c r="A499" s="55"/>
      <c r="B499" s="55"/>
      <c r="C499" s="53"/>
      <c r="D499" s="79"/>
      <c r="E499" s="53"/>
      <c r="F499" s="80"/>
      <c r="G499" s="70" t="str">
        <f t="shared" si="14"/>
        <v/>
      </c>
      <c r="H499" s="44" t="str">
        <f t="shared" si="15"/>
        <v/>
      </c>
    </row>
    <row r="500" spans="1:8" x14ac:dyDescent="0.25">
      <c r="A500" s="55"/>
      <c r="B500" s="55"/>
      <c r="C500" s="53"/>
      <c r="D500" s="79"/>
      <c r="E500" s="53"/>
      <c r="F500" s="80"/>
      <c r="G500" s="70" t="str">
        <f t="shared" si="14"/>
        <v/>
      </c>
      <c r="H500" s="44" t="str">
        <f t="shared" si="15"/>
        <v/>
      </c>
    </row>
    <row r="501" spans="1:8" x14ac:dyDescent="0.25">
      <c r="A501" s="55"/>
      <c r="B501" s="55"/>
      <c r="C501" s="53"/>
      <c r="D501" s="79"/>
      <c r="E501" s="53"/>
      <c r="F501" s="80"/>
      <c r="G501" s="70" t="str">
        <f t="shared" si="14"/>
        <v/>
      </c>
      <c r="H501" s="44" t="str">
        <f t="shared" si="15"/>
        <v/>
      </c>
    </row>
    <row r="502" spans="1:8" x14ac:dyDescent="0.25">
      <c r="A502" s="55"/>
      <c r="B502" s="55"/>
      <c r="C502" s="53"/>
      <c r="D502" s="79"/>
      <c r="E502" s="53"/>
      <c r="F502" s="80"/>
      <c r="G502" s="70" t="str">
        <f t="shared" si="14"/>
        <v/>
      </c>
      <c r="H502" s="44" t="str">
        <f t="shared" si="15"/>
        <v/>
      </c>
    </row>
    <row r="503" spans="1:8" x14ac:dyDescent="0.25">
      <c r="A503" s="55"/>
      <c r="B503" s="55"/>
      <c r="C503" s="53"/>
      <c r="D503" s="79"/>
      <c r="E503" s="53"/>
      <c r="F503" s="80"/>
      <c r="G503" s="70" t="str">
        <f t="shared" si="14"/>
        <v/>
      </c>
      <c r="H503" s="44" t="str">
        <f t="shared" si="15"/>
        <v/>
      </c>
    </row>
    <row r="504" spans="1:8" x14ac:dyDescent="0.25">
      <c r="A504" s="55"/>
      <c r="B504" s="55"/>
      <c r="C504" s="53"/>
      <c r="D504" s="79"/>
      <c r="E504" s="53"/>
      <c r="F504" s="80"/>
      <c r="G504" s="70" t="str">
        <f t="shared" si="14"/>
        <v/>
      </c>
      <c r="H504" s="44" t="str">
        <f t="shared" si="15"/>
        <v/>
      </c>
    </row>
    <row r="505" spans="1:8" x14ac:dyDescent="0.25">
      <c r="A505" s="55"/>
      <c r="B505" s="55"/>
      <c r="C505" s="53"/>
      <c r="D505" s="79"/>
      <c r="E505" s="53"/>
      <c r="F505" s="80"/>
      <c r="G505" s="70" t="str">
        <f t="shared" si="14"/>
        <v/>
      </c>
      <c r="H505" s="44" t="str">
        <f t="shared" si="15"/>
        <v/>
      </c>
    </row>
    <row r="506" spans="1:8" x14ac:dyDescent="0.25">
      <c r="A506" s="55"/>
      <c r="B506" s="55"/>
      <c r="C506" s="53"/>
      <c r="D506" s="79"/>
      <c r="E506" s="53"/>
      <c r="F506" s="80"/>
      <c r="G506" s="70" t="str">
        <f t="shared" si="14"/>
        <v/>
      </c>
      <c r="H506" s="44" t="str">
        <f t="shared" si="15"/>
        <v/>
      </c>
    </row>
    <row r="507" spans="1:8" x14ac:dyDescent="0.25">
      <c r="A507" s="55"/>
      <c r="B507" s="55"/>
      <c r="C507" s="53"/>
      <c r="D507" s="79"/>
      <c r="E507" s="53"/>
      <c r="F507" s="80"/>
      <c r="G507" s="70" t="str">
        <f t="shared" si="14"/>
        <v/>
      </c>
      <c r="H507" s="44" t="str">
        <f t="shared" si="15"/>
        <v/>
      </c>
    </row>
    <row r="508" spans="1:8" x14ac:dyDescent="0.25">
      <c r="A508" s="55"/>
      <c r="B508" s="55"/>
      <c r="C508" s="53"/>
      <c r="D508" s="79"/>
      <c r="E508" s="53"/>
      <c r="F508" s="80"/>
      <c r="G508" s="70" t="str">
        <f t="shared" si="14"/>
        <v/>
      </c>
      <c r="H508" s="44" t="str">
        <f t="shared" si="15"/>
        <v/>
      </c>
    </row>
    <row r="509" spans="1:8" x14ac:dyDescent="0.25">
      <c r="A509" s="55"/>
      <c r="B509" s="55"/>
      <c r="C509" s="53"/>
      <c r="D509" s="79"/>
      <c r="E509" s="53"/>
      <c r="F509" s="80"/>
      <c r="G509" s="70" t="str">
        <f t="shared" si="14"/>
        <v/>
      </c>
      <c r="H509" s="44" t="str">
        <f t="shared" si="15"/>
        <v/>
      </c>
    </row>
    <row r="510" spans="1:8" x14ac:dyDescent="0.25">
      <c r="A510" s="55"/>
      <c r="B510" s="55"/>
      <c r="C510" s="53"/>
      <c r="D510" s="79"/>
      <c r="E510" s="53"/>
      <c r="F510" s="80"/>
      <c r="G510" s="70" t="str">
        <f t="shared" si="14"/>
        <v/>
      </c>
      <c r="H510" s="44" t="str">
        <f t="shared" si="15"/>
        <v/>
      </c>
    </row>
    <row r="511" spans="1:8" x14ac:dyDescent="0.25">
      <c r="A511" s="55"/>
      <c r="B511" s="55"/>
      <c r="C511" s="53"/>
      <c r="D511" s="79"/>
      <c r="E511" s="53"/>
      <c r="F511" s="80"/>
      <c r="G511" s="70" t="str">
        <f t="shared" si="14"/>
        <v/>
      </c>
      <c r="H511" s="44" t="str">
        <f t="shared" si="15"/>
        <v/>
      </c>
    </row>
    <row r="512" spans="1:8" x14ac:dyDescent="0.25">
      <c r="A512" s="55"/>
      <c r="B512" s="55"/>
      <c r="C512" s="53"/>
      <c r="D512" s="79"/>
      <c r="E512" s="53"/>
      <c r="F512" s="80"/>
      <c r="G512" s="70" t="str">
        <f t="shared" si="14"/>
        <v/>
      </c>
      <c r="H512" s="44" t="str">
        <f t="shared" si="15"/>
        <v/>
      </c>
    </row>
    <row r="513" spans="1:8" x14ac:dyDescent="0.25">
      <c r="A513" s="55"/>
      <c r="B513" s="55"/>
      <c r="C513" s="53"/>
      <c r="D513" s="79"/>
      <c r="E513" s="53"/>
      <c r="F513" s="80"/>
      <c r="G513" s="70" t="str">
        <f t="shared" si="14"/>
        <v/>
      </c>
      <c r="H513" s="44" t="str">
        <f t="shared" si="15"/>
        <v/>
      </c>
    </row>
    <row r="514" spans="1:8" x14ac:dyDescent="0.25">
      <c r="A514" s="55"/>
      <c r="B514" s="55"/>
      <c r="C514" s="53"/>
      <c r="D514" s="79"/>
      <c r="E514" s="53"/>
      <c r="F514" s="80"/>
      <c r="G514" s="70" t="str">
        <f t="shared" si="14"/>
        <v/>
      </c>
      <c r="H514" s="44" t="str">
        <f t="shared" si="15"/>
        <v/>
      </c>
    </row>
    <row r="515" spans="1:8" x14ac:dyDescent="0.25">
      <c r="A515" s="55"/>
      <c r="B515" s="55"/>
      <c r="C515" s="53"/>
      <c r="D515" s="79"/>
      <c r="E515" s="53"/>
      <c r="F515" s="80"/>
      <c r="G515" s="70" t="str">
        <f t="shared" si="14"/>
        <v/>
      </c>
      <c r="H515" s="44" t="str">
        <f t="shared" si="15"/>
        <v/>
      </c>
    </row>
    <row r="516" spans="1:8" x14ac:dyDescent="0.25">
      <c r="A516" s="55"/>
      <c r="B516" s="55"/>
      <c r="C516" s="53"/>
      <c r="D516" s="79"/>
      <c r="E516" s="53"/>
      <c r="F516" s="80"/>
      <c r="G516" s="70" t="str">
        <f t="shared" si="14"/>
        <v/>
      </c>
      <c r="H516" s="44" t="str">
        <f t="shared" si="15"/>
        <v/>
      </c>
    </row>
    <row r="517" spans="1:8" x14ac:dyDescent="0.25">
      <c r="A517" s="55"/>
      <c r="B517" s="55"/>
      <c r="C517" s="53"/>
      <c r="D517" s="79"/>
      <c r="E517" s="53"/>
      <c r="F517" s="80"/>
      <c r="G517" s="70" t="str">
        <f t="shared" si="14"/>
        <v/>
      </c>
      <c r="H517" s="44" t="str">
        <f t="shared" si="15"/>
        <v/>
      </c>
    </row>
    <row r="518" spans="1:8" x14ac:dyDescent="0.25">
      <c r="A518" s="55"/>
      <c r="B518" s="55"/>
      <c r="C518" s="53"/>
      <c r="D518" s="79"/>
      <c r="E518" s="53"/>
      <c r="F518" s="80"/>
      <c r="G518" s="70" t="str">
        <f t="shared" si="14"/>
        <v/>
      </c>
      <c r="H518" s="44" t="str">
        <f t="shared" si="15"/>
        <v/>
      </c>
    </row>
    <row r="519" spans="1:8" x14ac:dyDescent="0.25">
      <c r="A519" s="55"/>
      <c r="B519" s="55"/>
      <c r="C519" s="53"/>
      <c r="D519" s="79"/>
      <c r="E519" s="53"/>
      <c r="F519" s="80"/>
      <c r="G519" s="70" t="str">
        <f t="shared" si="14"/>
        <v/>
      </c>
      <c r="H519" s="44" t="str">
        <f t="shared" si="15"/>
        <v/>
      </c>
    </row>
    <row r="520" spans="1:8" x14ac:dyDescent="0.25">
      <c r="A520" s="55"/>
      <c r="B520" s="55"/>
      <c r="C520" s="53"/>
      <c r="D520" s="79"/>
      <c r="E520" s="53"/>
      <c r="F520" s="80"/>
      <c r="G520" s="70" t="str">
        <f t="shared" si="14"/>
        <v/>
      </c>
      <c r="H520" s="44" t="str">
        <f t="shared" si="15"/>
        <v/>
      </c>
    </row>
    <row r="521" spans="1:8" x14ac:dyDescent="0.25">
      <c r="A521" s="55"/>
      <c r="B521" s="55"/>
      <c r="C521" s="53"/>
      <c r="D521" s="79"/>
      <c r="E521" s="53"/>
      <c r="F521" s="80"/>
      <c r="G521" s="70" t="str">
        <f t="shared" si="14"/>
        <v/>
      </c>
      <c r="H521" s="44" t="str">
        <f t="shared" si="15"/>
        <v/>
      </c>
    </row>
    <row r="522" spans="1:8" x14ac:dyDescent="0.25">
      <c r="A522" s="55"/>
      <c r="B522" s="55"/>
      <c r="C522" s="53"/>
      <c r="D522" s="79"/>
      <c r="E522" s="53"/>
      <c r="F522" s="80"/>
      <c r="G522" s="70" t="str">
        <f t="shared" si="14"/>
        <v/>
      </c>
      <c r="H522" s="44" t="str">
        <f t="shared" si="15"/>
        <v/>
      </c>
    </row>
    <row r="523" spans="1:8" x14ac:dyDescent="0.25">
      <c r="A523" s="55"/>
      <c r="B523" s="55"/>
      <c r="C523" s="53"/>
      <c r="D523" s="79"/>
      <c r="E523" s="53"/>
      <c r="F523" s="80"/>
      <c r="G523" s="70" t="str">
        <f t="shared" si="14"/>
        <v/>
      </c>
      <c r="H523" s="44" t="str">
        <f t="shared" si="15"/>
        <v/>
      </c>
    </row>
    <row r="524" spans="1:8" x14ac:dyDescent="0.25">
      <c r="A524" s="55"/>
      <c r="B524" s="55"/>
      <c r="C524" s="53"/>
      <c r="D524" s="79"/>
      <c r="E524" s="53"/>
      <c r="F524" s="80"/>
      <c r="G524" s="70" t="str">
        <f t="shared" si="14"/>
        <v/>
      </c>
      <c r="H524" s="44" t="str">
        <f t="shared" si="15"/>
        <v/>
      </c>
    </row>
    <row r="525" spans="1:8" x14ac:dyDescent="0.25">
      <c r="A525" s="55"/>
      <c r="B525" s="55"/>
      <c r="C525" s="53"/>
      <c r="D525" s="79"/>
      <c r="E525" s="53"/>
      <c r="F525" s="80"/>
      <c r="G525" s="70" t="str">
        <f t="shared" si="14"/>
        <v/>
      </c>
      <c r="H525" s="44" t="str">
        <f t="shared" si="15"/>
        <v/>
      </c>
    </row>
    <row r="526" spans="1:8" x14ac:dyDescent="0.25">
      <c r="A526" s="55"/>
      <c r="B526" s="55"/>
      <c r="C526" s="53"/>
      <c r="D526" s="79"/>
      <c r="E526" s="53"/>
      <c r="F526" s="80"/>
      <c r="G526" s="70" t="str">
        <f t="shared" si="14"/>
        <v/>
      </c>
      <c r="H526" s="44" t="str">
        <f t="shared" si="15"/>
        <v/>
      </c>
    </row>
    <row r="527" spans="1:8" x14ac:dyDescent="0.25">
      <c r="A527" s="55"/>
      <c r="B527" s="55"/>
      <c r="C527" s="55"/>
      <c r="D527" s="79"/>
      <c r="E527" s="53"/>
      <c r="F527" s="80"/>
      <c r="G527" s="70" t="str">
        <f t="shared" si="14"/>
        <v/>
      </c>
      <c r="H527" s="44" t="str">
        <f t="shared" si="15"/>
        <v/>
      </c>
    </row>
    <row r="528" spans="1:8" x14ac:dyDescent="0.25">
      <c r="A528" s="55"/>
      <c r="B528" s="55"/>
      <c r="C528" s="55"/>
      <c r="D528" s="79"/>
      <c r="E528" s="53"/>
      <c r="F528" s="80"/>
      <c r="G528" s="70" t="str">
        <f t="shared" ref="G528:G591" si="16">IF(E528="","",IF(D528-45169&gt;0,VLOOKUP(E528,Table,2,FALSE),VLOOKUP(E528,Table,3,FALSE)))</f>
        <v/>
      </c>
      <c r="H528" s="44" t="str">
        <f t="shared" ref="H528:H591" si="17">IF(F528="","",ROUND(F528*G528,2))</f>
        <v/>
      </c>
    </row>
    <row r="529" spans="1:8" x14ac:dyDescent="0.25">
      <c r="A529" s="55"/>
      <c r="B529" s="55"/>
      <c r="C529" s="55"/>
      <c r="D529" s="79"/>
      <c r="E529" s="53"/>
      <c r="F529" s="80"/>
      <c r="G529" s="70" t="str">
        <f t="shared" si="16"/>
        <v/>
      </c>
      <c r="H529" s="44" t="str">
        <f t="shared" si="17"/>
        <v/>
      </c>
    </row>
    <row r="530" spans="1:8" x14ac:dyDescent="0.25">
      <c r="A530" s="55"/>
      <c r="B530" s="55"/>
      <c r="C530" s="55"/>
      <c r="D530" s="79"/>
      <c r="E530" s="53"/>
      <c r="F530" s="80"/>
      <c r="G530" s="70" t="str">
        <f t="shared" si="16"/>
        <v/>
      </c>
      <c r="H530" s="44" t="str">
        <f t="shared" si="17"/>
        <v/>
      </c>
    </row>
    <row r="531" spans="1:8" x14ac:dyDescent="0.25">
      <c r="A531" s="55"/>
      <c r="B531" s="55"/>
      <c r="C531" s="55"/>
      <c r="D531" s="79"/>
      <c r="E531" s="53"/>
      <c r="F531" s="80"/>
      <c r="G531" s="70" t="str">
        <f t="shared" si="16"/>
        <v/>
      </c>
      <c r="H531" s="44" t="str">
        <f t="shared" si="17"/>
        <v/>
      </c>
    </row>
    <row r="532" spans="1:8" x14ac:dyDescent="0.25">
      <c r="A532" s="55"/>
      <c r="B532" s="55"/>
      <c r="C532" s="55"/>
      <c r="D532" s="79"/>
      <c r="E532" s="53"/>
      <c r="F532" s="80"/>
      <c r="G532" s="70" t="str">
        <f t="shared" si="16"/>
        <v/>
      </c>
      <c r="H532" s="44" t="str">
        <f t="shared" si="17"/>
        <v/>
      </c>
    </row>
    <row r="533" spans="1:8" x14ac:dyDescent="0.25">
      <c r="A533" s="55"/>
      <c r="B533" s="55"/>
      <c r="C533" s="55"/>
      <c r="D533" s="79"/>
      <c r="E533" s="53"/>
      <c r="F533" s="80"/>
      <c r="G533" s="70" t="str">
        <f t="shared" si="16"/>
        <v/>
      </c>
      <c r="H533" s="44" t="str">
        <f t="shared" si="17"/>
        <v/>
      </c>
    </row>
    <row r="534" spans="1:8" x14ac:dyDescent="0.25">
      <c r="A534" s="55"/>
      <c r="B534" s="55"/>
      <c r="C534" s="55"/>
      <c r="D534" s="79"/>
      <c r="E534" s="53"/>
      <c r="F534" s="80"/>
      <c r="G534" s="70" t="str">
        <f t="shared" si="16"/>
        <v/>
      </c>
      <c r="H534" s="44" t="str">
        <f t="shared" si="17"/>
        <v/>
      </c>
    </row>
    <row r="535" spans="1:8" x14ac:dyDescent="0.25">
      <c r="A535" s="55"/>
      <c r="B535" s="55"/>
      <c r="C535" s="55"/>
      <c r="D535" s="79"/>
      <c r="E535" s="53"/>
      <c r="F535" s="80"/>
      <c r="G535" s="70" t="str">
        <f t="shared" si="16"/>
        <v/>
      </c>
      <c r="H535" s="44" t="str">
        <f t="shared" si="17"/>
        <v/>
      </c>
    </row>
    <row r="536" spans="1:8" x14ac:dyDescent="0.25">
      <c r="A536" s="55"/>
      <c r="B536" s="55"/>
      <c r="C536" s="55"/>
      <c r="D536" s="79"/>
      <c r="E536" s="53"/>
      <c r="F536" s="80"/>
      <c r="G536" s="70" t="str">
        <f t="shared" si="16"/>
        <v/>
      </c>
      <c r="H536" s="44" t="str">
        <f t="shared" si="17"/>
        <v/>
      </c>
    </row>
    <row r="537" spans="1:8" x14ac:dyDescent="0.25">
      <c r="A537" s="55"/>
      <c r="B537" s="55"/>
      <c r="C537" s="55"/>
      <c r="D537" s="79"/>
      <c r="E537" s="53"/>
      <c r="F537" s="80"/>
      <c r="G537" s="70" t="str">
        <f t="shared" si="16"/>
        <v/>
      </c>
      <c r="H537" s="44" t="str">
        <f t="shared" si="17"/>
        <v/>
      </c>
    </row>
    <row r="538" spans="1:8" x14ac:dyDescent="0.25">
      <c r="A538" s="55"/>
      <c r="B538" s="55"/>
      <c r="C538" s="55"/>
      <c r="D538" s="79"/>
      <c r="E538" s="53"/>
      <c r="F538" s="80"/>
      <c r="G538" s="70" t="str">
        <f t="shared" si="16"/>
        <v/>
      </c>
      <c r="H538" s="44" t="str">
        <f t="shared" si="17"/>
        <v/>
      </c>
    </row>
    <row r="539" spans="1:8" x14ac:dyDescent="0.25">
      <c r="A539" s="55"/>
      <c r="B539" s="55"/>
      <c r="C539" s="55"/>
      <c r="D539" s="79"/>
      <c r="E539" s="53"/>
      <c r="F539" s="80"/>
      <c r="G539" s="70" t="str">
        <f t="shared" si="16"/>
        <v/>
      </c>
      <c r="H539" s="44" t="str">
        <f t="shared" si="17"/>
        <v/>
      </c>
    </row>
    <row r="540" spans="1:8" x14ac:dyDescent="0.25">
      <c r="A540" s="55"/>
      <c r="B540" s="55"/>
      <c r="C540" s="55"/>
      <c r="D540" s="79"/>
      <c r="E540" s="53"/>
      <c r="F540" s="80"/>
      <c r="G540" s="70" t="str">
        <f t="shared" si="16"/>
        <v/>
      </c>
      <c r="H540" s="44" t="str">
        <f t="shared" si="17"/>
        <v/>
      </c>
    </row>
    <row r="541" spans="1:8" x14ac:dyDescent="0.25">
      <c r="A541" s="55"/>
      <c r="B541" s="55"/>
      <c r="C541" s="55"/>
      <c r="D541" s="79"/>
      <c r="E541" s="53"/>
      <c r="F541" s="80"/>
      <c r="G541" s="70" t="str">
        <f t="shared" si="16"/>
        <v/>
      </c>
      <c r="H541" s="44" t="str">
        <f t="shared" si="17"/>
        <v/>
      </c>
    </row>
    <row r="542" spans="1:8" x14ac:dyDescent="0.25">
      <c r="A542" s="55"/>
      <c r="B542" s="55"/>
      <c r="C542" s="55"/>
      <c r="D542" s="79"/>
      <c r="E542" s="53"/>
      <c r="F542" s="80"/>
      <c r="G542" s="70" t="str">
        <f t="shared" si="16"/>
        <v/>
      </c>
      <c r="H542" s="44" t="str">
        <f t="shared" si="17"/>
        <v/>
      </c>
    </row>
    <row r="543" spans="1:8" x14ac:dyDescent="0.25">
      <c r="A543" s="55"/>
      <c r="B543" s="55"/>
      <c r="C543" s="55"/>
      <c r="D543" s="79"/>
      <c r="E543" s="53"/>
      <c r="F543" s="80"/>
      <c r="G543" s="70" t="str">
        <f t="shared" si="16"/>
        <v/>
      </c>
      <c r="H543" s="44" t="str">
        <f t="shared" si="17"/>
        <v/>
      </c>
    </row>
    <row r="544" spans="1:8" x14ac:dyDescent="0.25">
      <c r="A544" s="55"/>
      <c r="B544" s="55"/>
      <c r="C544" s="55"/>
      <c r="D544" s="79"/>
      <c r="E544" s="53"/>
      <c r="F544" s="80"/>
      <c r="G544" s="70" t="str">
        <f t="shared" si="16"/>
        <v/>
      </c>
      <c r="H544" s="44" t="str">
        <f t="shared" si="17"/>
        <v/>
      </c>
    </row>
    <row r="545" spans="1:8" x14ac:dyDescent="0.25">
      <c r="A545" s="55"/>
      <c r="B545" s="55"/>
      <c r="C545" s="55"/>
      <c r="D545" s="79"/>
      <c r="E545" s="53"/>
      <c r="F545" s="80"/>
      <c r="G545" s="70" t="str">
        <f t="shared" si="16"/>
        <v/>
      </c>
      <c r="H545" s="44" t="str">
        <f t="shared" si="17"/>
        <v/>
      </c>
    </row>
    <row r="546" spans="1:8" x14ac:dyDescent="0.25">
      <c r="A546" s="55"/>
      <c r="B546" s="55"/>
      <c r="C546" s="55"/>
      <c r="D546" s="79"/>
      <c r="E546" s="53"/>
      <c r="F546" s="80"/>
      <c r="G546" s="70" t="str">
        <f t="shared" si="16"/>
        <v/>
      </c>
      <c r="H546" s="44" t="str">
        <f t="shared" si="17"/>
        <v/>
      </c>
    </row>
    <row r="547" spans="1:8" x14ac:dyDescent="0.25">
      <c r="A547" s="55"/>
      <c r="B547" s="55"/>
      <c r="C547" s="55"/>
      <c r="D547" s="79"/>
      <c r="E547" s="53"/>
      <c r="F547" s="80"/>
      <c r="G547" s="70" t="str">
        <f t="shared" si="16"/>
        <v/>
      </c>
      <c r="H547" s="44" t="str">
        <f t="shared" si="17"/>
        <v/>
      </c>
    </row>
    <row r="548" spans="1:8" x14ac:dyDescent="0.25">
      <c r="A548" s="55"/>
      <c r="B548" s="55"/>
      <c r="C548" s="55"/>
      <c r="D548" s="79"/>
      <c r="E548" s="53"/>
      <c r="F548" s="80"/>
      <c r="G548" s="70" t="str">
        <f t="shared" si="16"/>
        <v/>
      </c>
      <c r="H548" s="44" t="str">
        <f t="shared" si="17"/>
        <v/>
      </c>
    </row>
    <row r="549" spans="1:8" x14ac:dyDescent="0.25">
      <c r="A549" s="55"/>
      <c r="B549" s="55"/>
      <c r="C549" s="55"/>
      <c r="D549" s="79"/>
      <c r="E549" s="53"/>
      <c r="F549" s="80"/>
      <c r="G549" s="70" t="str">
        <f t="shared" si="16"/>
        <v/>
      </c>
      <c r="H549" s="44" t="str">
        <f t="shared" si="17"/>
        <v/>
      </c>
    </row>
    <row r="550" spans="1:8" x14ac:dyDescent="0.25">
      <c r="A550" s="55"/>
      <c r="B550" s="55"/>
      <c r="C550" s="55"/>
      <c r="D550" s="79"/>
      <c r="E550" s="53"/>
      <c r="F550" s="80"/>
      <c r="G550" s="70" t="str">
        <f t="shared" si="16"/>
        <v/>
      </c>
      <c r="H550" s="44" t="str">
        <f t="shared" si="17"/>
        <v/>
      </c>
    </row>
    <row r="551" spans="1:8" x14ac:dyDescent="0.25">
      <c r="A551" s="55"/>
      <c r="B551" s="55"/>
      <c r="C551" s="55"/>
      <c r="D551" s="79"/>
      <c r="E551" s="53"/>
      <c r="F551" s="80"/>
      <c r="G551" s="70" t="str">
        <f t="shared" si="16"/>
        <v/>
      </c>
      <c r="H551" s="44" t="str">
        <f t="shared" si="17"/>
        <v/>
      </c>
    </row>
    <row r="552" spans="1:8" x14ac:dyDescent="0.25">
      <c r="A552" s="55"/>
      <c r="B552" s="55"/>
      <c r="C552" s="55"/>
      <c r="D552" s="79"/>
      <c r="E552" s="53"/>
      <c r="F552" s="80"/>
      <c r="G552" s="70" t="str">
        <f t="shared" si="16"/>
        <v/>
      </c>
      <c r="H552" s="44" t="str">
        <f t="shared" si="17"/>
        <v/>
      </c>
    </row>
    <row r="553" spans="1:8" x14ac:dyDescent="0.25">
      <c r="A553" s="55"/>
      <c r="B553" s="55"/>
      <c r="C553" s="55"/>
      <c r="D553" s="79"/>
      <c r="E553" s="53"/>
      <c r="F553" s="80"/>
      <c r="G553" s="70" t="str">
        <f t="shared" si="16"/>
        <v/>
      </c>
      <c r="H553" s="44" t="str">
        <f t="shared" si="17"/>
        <v/>
      </c>
    </row>
    <row r="554" spans="1:8" x14ac:dyDescent="0.25">
      <c r="A554" s="55"/>
      <c r="B554" s="55"/>
      <c r="C554" s="55"/>
      <c r="D554" s="79"/>
      <c r="E554" s="53"/>
      <c r="F554" s="80"/>
      <c r="G554" s="70" t="str">
        <f t="shared" si="16"/>
        <v/>
      </c>
      <c r="H554" s="44" t="str">
        <f t="shared" si="17"/>
        <v/>
      </c>
    </row>
    <row r="555" spans="1:8" x14ac:dyDescent="0.25">
      <c r="A555" s="55"/>
      <c r="B555" s="55"/>
      <c r="C555" s="55"/>
      <c r="D555" s="79"/>
      <c r="E555" s="53"/>
      <c r="F555" s="80"/>
      <c r="G555" s="70" t="str">
        <f t="shared" si="16"/>
        <v/>
      </c>
      <c r="H555" s="44" t="str">
        <f t="shared" si="17"/>
        <v/>
      </c>
    </row>
    <row r="556" spans="1:8" x14ac:dyDescent="0.25">
      <c r="A556" s="55"/>
      <c r="B556" s="55"/>
      <c r="C556" s="55"/>
      <c r="D556" s="79"/>
      <c r="E556" s="53"/>
      <c r="F556" s="80"/>
      <c r="G556" s="70" t="str">
        <f t="shared" si="16"/>
        <v/>
      </c>
      <c r="H556" s="44" t="str">
        <f t="shared" si="17"/>
        <v/>
      </c>
    </row>
    <row r="557" spans="1:8" x14ac:dyDescent="0.25">
      <c r="A557" s="55"/>
      <c r="B557" s="55"/>
      <c r="C557" s="55"/>
      <c r="D557" s="79"/>
      <c r="E557" s="53"/>
      <c r="F557" s="80"/>
      <c r="G557" s="70" t="str">
        <f t="shared" si="16"/>
        <v/>
      </c>
      <c r="H557" s="44" t="str">
        <f t="shared" si="17"/>
        <v/>
      </c>
    </row>
    <row r="558" spans="1:8" x14ac:dyDescent="0.25">
      <c r="A558" s="55"/>
      <c r="B558" s="55"/>
      <c r="C558" s="55"/>
      <c r="D558" s="79"/>
      <c r="E558" s="53"/>
      <c r="F558" s="80"/>
      <c r="G558" s="70" t="str">
        <f t="shared" si="16"/>
        <v/>
      </c>
      <c r="H558" s="44" t="str">
        <f t="shared" si="17"/>
        <v/>
      </c>
    </row>
    <row r="559" spans="1:8" x14ac:dyDescent="0.25">
      <c r="A559" s="55"/>
      <c r="B559" s="55"/>
      <c r="C559" s="55"/>
      <c r="D559" s="79"/>
      <c r="E559" s="53"/>
      <c r="F559" s="80"/>
      <c r="G559" s="70" t="str">
        <f t="shared" si="16"/>
        <v/>
      </c>
      <c r="H559" s="44" t="str">
        <f t="shared" si="17"/>
        <v/>
      </c>
    </row>
    <row r="560" spans="1:8" x14ac:dyDescent="0.25">
      <c r="A560" s="55"/>
      <c r="B560" s="55"/>
      <c r="C560" s="55"/>
      <c r="D560" s="79"/>
      <c r="E560" s="53"/>
      <c r="F560" s="80"/>
      <c r="G560" s="70" t="str">
        <f t="shared" si="16"/>
        <v/>
      </c>
      <c r="H560" s="44" t="str">
        <f t="shared" si="17"/>
        <v/>
      </c>
    </row>
    <row r="561" spans="1:8" x14ac:dyDescent="0.25">
      <c r="A561" s="55"/>
      <c r="B561" s="55"/>
      <c r="C561" s="55"/>
      <c r="D561" s="79"/>
      <c r="E561" s="53"/>
      <c r="F561" s="80"/>
      <c r="G561" s="70" t="str">
        <f t="shared" si="16"/>
        <v/>
      </c>
      <c r="H561" s="44" t="str">
        <f t="shared" si="17"/>
        <v/>
      </c>
    </row>
    <row r="562" spans="1:8" x14ac:dyDescent="0.25">
      <c r="A562" s="55"/>
      <c r="B562" s="55"/>
      <c r="C562" s="55"/>
      <c r="D562" s="79"/>
      <c r="E562" s="53"/>
      <c r="F562" s="80"/>
      <c r="G562" s="70" t="str">
        <f t="shared" si="16"/>
        <v/>
      </c>
      <c r="H562" s="44" t="str">
        <f t="shared" si="17"/>
        <v/>
      </c>
    </row>
    <row r="563" spans="1:8" x14ac:dyDescent="0.25">
      <c r="A563" s="55"/>
      <c r="B563" s="55"/>
      <c r="C563" s="55"/>
      <c r="D563" s="79"/>
      <c r="E563" s="53"/>
      <c r="F563" s="80"/>
      <c r="G563" s="70" t="str">
        <f t="shared" si="16"/>
        <v/>
      </c>
      <c r="H563" s="44" t="str">
        <f t="shared" si="17"/>
        <v/>
      </c>
    </row>
    <row r="564" spans="1:8" x14ac:dyDescent="0.25">
      <c r="A564" s="55"/>
      <c r="B564" s="55"/>
      <c r="C564" s="55"/>
      <c r="D564" s="79"/>
      <c r="E564" s="53"/>
      <c r="F564" s="80"/>
      <c r="G564" s="70" t="str">
        <f t="shared" si="16"/>
        <v/>
      </c>
      <c r="H564" s="44" t="str">
        <f t="shared" si="17"/>
        <v/>
      </c>
    </row>
    <row r="565" spans="1:8" x14ac:dyDescent="0.25">
      <c r="A565" s="55"/>
      <c r="B565" s="55"/>
      <c r="C565" s="55"/>
      <c r="D565" s="79"/>
      <c r="E565" s="53"/>
      <c r="F565" s="80"/>
      <c r="G565" s="70" t="str">
        <f t="shared" si="16"/>
        <v/>
      </c>
      <c r="H565" s="44" t="str">
        <f t="shared" si="17"/>
        <v/>
      </c>
    </row>
    <row r="566" spans="1:8" x14ac:dyDescent="0.25">
      <c r="A566" s="55"/>
      <c r="B566" s="55"/>
      <c r="C566" s="55"/>
      <c r="D566" s="79"/>
      <c r="E566" s="53"/>
      <c r="F566" s="80"/>
      <c r="G566" s="70" t="str">
        <f t="shared" si="16"/>
        <v/>
      </c>
      <c r="H566" s="44" t="str">
        <f t="shared" si="17"/>
        <v/>
      </c>
    </row>
    <row r="567" spans="1:8" x14ac:dyDescent="0.25">
      <c r="A567" s="55"/>
      <c r="B567" s="55"/>
      <c r="C567" s="55"/>
      <c r="D567" s="79"/>
      <c r="E567" s="53"/>
      <c r="F567" s="80"/>
      <c r="G567" s="70" t="str">
        <f t="shared" si="16"/>
        <v/>
      </c>
      <c r="H567" s="44" t="str">
        <f t="shared" si="17"/>
        <v/>
      </c>
    </row>
    <row r="568" spans="1:8" x14ac:dyDescent="0.25">
      <c r="A568" s="55"/>
      <c r="B568" s="55"/>
      <c r="C568" s="55"/>
      <c r="D568" s="79"/>
      <c r="E568" s="53"/>
      <c r="F568" s="80"/>
      <c r="G568" s="70" t="str">
        <f t="shared" si="16"/>
        <v/>
      </c>
      <c r="H568" s="44" t="str">
        <f t="shared" si="17"/>
        <v/>
      </c>
    </row>
    <row r="569" spans="1:8" x14ac:dyDescent="0.25">
      <c r="A569" s="55"/>
      <c r="B569" s="55"/>
      <c r="C569" s="55"/>
      <c r="D569" s="79"/>
      <c r="E569" s="53"/>
      <c r="F569" s="80"/>
      <c r="G569" s="70" t="str">
        <f t="shared" si="16"/>
        <v/>
      </c>
      <c r="H569" s="44" t="str">
        <f t="shared" si="17"/>
        <v/>
      </c>
    </row>
    <row r="570" spans="1:8" x14ac:dyDescent="0.25">
      <c r="A570" s="55"/>
      <c r="B570" s="55"/>
      <c r="C570" s="55"/>
      <c r="D570" s="79"/>
      <c r="E570" s="53"/>
      <c r="F570" s="80"/>
      <c r="G570" s="70" t="str">
        <f t="shared" si="16"/>
        <v/>
      </c>
      <c r="H570" s="44" t="str">
        <f t="shared" si="17"/>
        <v/>
      </c>
    </row>
    <row r="571" spans="1:8" x14ac:dyDescent="0.25">
      <c r="A571" s="55"/>
      <c r="B571" s="55"/>
      <c r="C571" s="55"/>
      <c r="D571" s="79"/>
      <c r="E571" s="53"/>
      <c r="F571" s="80"/>
      <c r="G571" s="70" t="str">
        <f t="shared" si="16"/>
        <v/>
      </c>
      <c r="H571" s="44" t="str">
        <f t="shared" si="17"/>
        <v/>
      </c>
    </row>
    <row r="572" spans="1:8" x14ac:dyDescent="0.25">
      <c r="A572" s="55"/>
      <c r="B572" s="55"/>
      <c r="C572" s="55"/>
      <c r="D572" s="79"/>
      <c r="E572" s="53"/>
      <c r="F572" s="80"/>
      <c r="G572" s="70" t="str">
        <f t="shared" si="16"/>
        <v/>
      </c>
      <c r="H572" s="44" t="str">
        <f t="shared" si="17"/>
        <v/>
      </c>
    </row>
    <row r="573" spans="1:8" x14ac:dyDescent="0.25">
      <c r="A573" s="55"/>
      <c r="B573" s="55"/>
      <c r="C573" s="55"/>
      <c r="D573" s="79"/>
      <c r="E573" s="53"/>
      <c r="F573" s="80"/>
      <c r="G573" s="70" t="str">
        <f t="shared" si="16"/>
        <v/>
      </c>
      <c r="H573" s="44" t="str">
        <f t="shared" si="17"/>
        <v/>
      </c>
    </row>
    <row r="574" spans="1:8" x14ac:dyDescent="0.25">
      <c r="A574" s="55"/>
      <c r="B574" s="55"/>
      <c r="C574" s="55"/>
      <c r="D574" s="79"/>
      <c r="E574" s="53"/>
      <c r="F574" s="80"/>
      <c r="G574" s="70" t="str">
        <f t="shared" si="16"/>
        <v/>
      </c>
      <c r="H574" s="44" t="str">
        <f t="shared" si="17"/>
        <v/>
      </c>
    </row>
    <row r="575" spans="1:8" x14ac:dyDescent="0.25">
      <c r="A575" s="55"/>
      <c r="B575" s="55"/>
      <c r="C575" s="55"/>
      <c r="D575" s="79"/>
      <c r="E575" s="53"/>
      <c r="F575" s="80"/>
      <c r="G575" s="70" t="str">
        <f t="shared" si="16"/>
        <v/>
      </c>
      <c r="H575" s="44" t="str">
        <f t="shared" si="17"/>
        <v/>
      </c>
    </row>
    <row r="576" spans="1:8" x14ac:dyDescent="0.25">
      <c r="A576" s="55"/>
      <c r="B576" s="55"/>
      <c r="C576" s="55"/>
      <c r="D576" s="79"/>
      <c r="E576" s="53"/>
      <c r="F576" s="80"/>
      <c r="G576" s="70" t="str">
        <f t="shared" si="16"/>
        <v/>
      </c>
      <c r="H576" s="44" t="str">
        <f t="shared" si="17"/>
        <v/>
      </c>
    </row>
    <row r="577" spans="1:8" x14ac:dyDescent="0.25">
      <c r="A577" s="55"/>
      <c r="B577" s="55"/>
      <c r="C577" s="55"/>
      <c r="D577" s="79"/>
      <c r="E577" s="53"/>
      <c r="F577" s="80"/>
      <c r="G577" s="70" t="str">
        <f t="shared" si="16"/>
        <v/>
      </c>
      <c r="H577" s="44" t="str">
        <f t="shared" si="17"/>
        <v/>
      </c>
    </row>
    <row r="578" spans="1:8" x14ac:dyDescent="0.25">
      <c r="A578" s="55"/>
      <c r="B578" s="55"/>
      <c r="C578" s="55"/>
      <c r="D578" s="79"/>
      <c r="E578" s="53"/>
      <c r="F578" s="80"/>
      <c r="G578" s="70" t="str">
        <f t="shared" si="16"/>
        <v/>
      </c>
      <c r="H578" s="44" t="str">
        <f t="shared" si="17"/>
        <v/>
      </c>
    </row>
    <row r="579" spans="1:8" x14ac:dyDescent="0.25">
      <c r="A579" s="55"/>
      <c r="B579" s="55"/>
      <c r="C579" s="55"/>
      <c r="D579" s="79"/>
      <c r="E579" s="53"/>
      <c r="F579" s="80"/>
      <c r="G579" s="70" t="str">
        <f t="shared" si="16"/>
        <v/>
      </c>
      <c r="H579" s="44" t="str">
        <f t="shared" si="17"/>
        <v/>
      </c>
    </row>
    <row r="580" spans="1:8" x14ac:dyDescent="0.25">
      <c r="A580" s="55"/>
      <c r="B580" s="55"/>
      <c r="C580" s="55"/>
      <c r="D580" s="79"/>
      <c r="E580" s="53"/>
      <c r="F580" s="80"/>
      <c r="G580" s="70" t="str">
        <f t="shared" si="16"/>
        <v/>
      </c>
      <c r="H580" s="44" t="str">
        <f t="shared" si="17"/>
        <v/>
      </c>
    </row>
    <row r="581" spans="1:8" x14ac:dyDescent="0.25">
      <c r="A581" s="55"/>
      <c r="B581" s="55"/>
      <c r="C581" s="55"/>
      <c r="D581" s="79"/>
      <c r="E581" s="53"/>
      <c r="F581" s="80"/>
      <c r="G581" s="70" t="str">
        <f t="shared" si="16"/>
        <v/>
      </c>
      <c r="H581" s="44" t="str">
        <f t="shared" si="17"/>
        <v/>
      </c>
    </row>
    <row r="582" spans="1:8" x14ac:dyDescent="0.25">
      <c r="A582" s="55"/>
      <c r="B582" s="55"/>
      <c r="C582" s="55"/>
      <c r="D582" s="79"/>
      <c r="E582" s="53"/>
      <c r="F582" s="80"/>
      <c r="G582" s="70" t="str">
        <f t="shared" si="16"/>
        <v/>
      </c>
      <c r="H582" s="44" t="str">
        <f t="shared" si="17"/>
        <v/>
      </c>
    </row>
    <row r="583" spans="1:8" x14ac:dyDescent="0.25">
      <c r="A583" s="55"/>
      <c r="B583" s="55"/>
      <c r="C583" s="55"/>
      <c r="D583" s="79"/>
      <c r="E583" s="53"/>
      <c r="F583" s="80"/>
      <c r="G583" s="70" t="str">
        <f t="shared" si="16"/>
        <v/>
      </c>
      <c r="H583" s="44" t="str">
        <f t="shared" si="17"/>
        <v/>
      </c>
    </row>
    <row r="584" spans="1:8" x14ac:dyDescent="0.25">
      <c r="A584" s="55"/>
      <c r="B584" s="55"/>
      <c r="C584" s="55"/>
      <c r="D584" s="79"/>
      <c r="E584" s="53"/>
      <c r="F584" s="80"/>
      <c r="G584" s="70" t="str">
        <f t="shared" si="16"/>
        <v/>
      </c>
      <c r="H584" s="44" t="str">
        <f t="shared" si="17"/>
        <v/>
      </c>
    </row>
    <row r="585" spans="1:8" x14ac:dyDescent="0.25">
      <c r="A585" s="55"/>
      <c r="B585" s="55"/>
      <c r="C585" s="55"/>
      <c r="D585" s="79"/>
      <c r="E585" s="53"/>
      <c r="F585" s="80"/>
      <c r="G585" s="70" t="str">
        <f t="shared" si="16"/>
        <v/>
      </c>
      <c r="H585" s="44" t="str">
        <f t="shared" si="17"/>
        <v/>
      </c>
    </row>
    <row r="586" spans="1:8" x14ac:dyDescent="0.25">
      <c r="A586" s="55"/>
      <c r="B586" s="55"/>
      <c r="C586" s="55"/>
      <c r="D586" s="79"/>
      <c r="E586" s="53"/>
      <c r="F586" s="80"/>
      <c r="G586" s="70" t="str">
        <f t="shared" si="16"/>
        <v/>
      </c>
      <c r="H586" s="44" t="str">
        <f t="shared" si="17"/>
        <v/>
      </c>
    </row>
    <row r="587" spans="1:8" x14ac:dyDescent="0.25">
      <c r="A587" s="55"/>
      <c r="B587" s="55"/>
      <c r="C587" s="55"/>
      <c r="D587" s="79"/>
      <c r="E587" s="53"/>
      <c r="F587" s="80"/>
      <c r="G587" s="70" t="str">
        <f t="shared" si="16"/>
        <v/>
      </c>
      <c r="H587" s="44" t="str">
        <f t="shared" si="17"/>
        <v/>
      </c>
    </row>
    <row r="588" spans="1:8" x14ac:dyDescent="0.25">
      <c r="A588" s="55"/>
      <c r="B588" s="55"/>
      <c r="C588" s="55"/>
      <c r="D588" s="79"/>
      <c r="E588" s="53"/>
      <c r="F588" s="80"/>
      <c r="G588" s="70" t="str">
        <f t="shared" si="16"/>
        <v/>
      </c>
      <c r="H588" s="44" t="str">
        <f t="shared" si="17"/>
        <v/>
      </c>
    </row>
    <row r="589" spans="1:8" x14ac:dyDescent="0.25">
      <c r="A589" s="55"/>
      <c r="B589" s="55"/>
      <c r="C589" s="55"/>
      <c r="D589" s="79"/>
      <c r="E589" s="53"/>
      <c r="F589" s="80"/>
      <c r="G589" s="70" t="str">
        <f t="shared" si="16"/>
        <v/>
      </c>
      <c r="H589" s="44" t="str">
        <f t="shared" si="17"/>
        <v/>
      </c>
    </row>
    <row r="590" spans="1:8" x14ac:dyDescent="0.25">
      <c r="A590" s="55"/>
      <c r="B590" s="55"/>
      <c r="C590" s="55"/>
      <c r="D590" s="79"/>
      <c r="E590" s="53"/>
      <c r="F590" s="80"/>
      <c r="G590" s="70" t="str">
        <f t="shared" si="16"/>
        <v/>
      </c>
      <c r="H590" s="44" t="str">
        <f t="shared" si="17"/>
        <v/>
      </c>
    </row>
    <row r="591" spans="1:8" x14ac:dyDescent="0.25">
      <c r="A591" s="55"/>
      <c r="B591" s="55"/>
      <c r="C591" s="55"/>
      <c r="D591" s="79"/>
      <c r="E591" s="53"/>
      <c r="F591" s="80"/>
      <c r="G591" s="70" t="str">
        <f t="shared" si="16"/>
        <v/>
      </c>
      <c r="H591" s="44" t="str">
        <f t="shared" si="17"/>
        <v/>
      </c>
    </row>
    <row r="592" spans="1:8" x14ac:dyDescent="0.25">
      <c r="A592" s="55"/>
      <c r="B592" s="55"/>
      <c r="C592" s="55"/>
      <c r="D592" s="79"/>
      <c r="E592" s="53"/>
      <c r="F592" s="80"/>
      <c r="G592" s="70" t="str">
        <f t="shared" ref="G592:G655" si="18">IF(E592="","",IF(D592-45169&gt;0,VLOOKUP(E592,Table,2,FALSE),VLOOKUP(E592,Table,3,FALSE)))</f>
        <v/>
      </c>
      <c r="H592" s="44" t="str">
        <f t="shared" ref="H592:H655" si="19">IF(F592="","",ROUND(F592*G592,2))</f>
        <v/>
      </c>
    </row>
    <row r="593" spans="1:8" x14ac:dyDescent="0.25">
      <c r="A593" s="55"/>
      <c r="B593" s="55"/>
      <c r="C593" s="55"/>
      <c r="D593" s="79"/>
      <c r="E593" s="53"/>
      <c r="F593" s="80"/>
      <c r="G593" s="70" t="str">
        <f t="shared" si="18"/>
        <v/>
      </c>
      <c r="H593" s="44" t="str">
        <f t="shared" si="19"/>
        <v/>
      </c>
    </row>
    <row r="594" spans="1:8" x14ac:dyDescent="0.25">
      <c r="A594" s="55"/>
      <c r="B594" s="55"/>
      <c r="C594" s="55"/>
      <c r="D594" s="79"/>
      <c r="E594" s="53"/>
      <c r="F594" s="80"/>
      <c r="G594" s="70" t="str">
        <f t="shared" si="18"/>
        <v/>
      </c>
      <c r="H594" s="44" t="str">
        <f t="shared" si="19"/>
        <v/>
      </c>
    </row>
    <row r="595" spans="1:8" x14ac:dyDescent="0.25">
      <c r="A595" s="55"/>
      <c r="B595" s="55"/>
      <c r="C595" s="55"/>
      <c r="D595" s="79"/>
      <c r="E595" s="53"/>
      <c r="F595" s="80"/>
      <c r="G595" s="70" t="str">
        <f t="shared" si="18"/>
        <v/>
      </c>
      <c r="H595" s="44" t="str">
        <f t="shared" si="19"/>
        <v/>
      </c>
    </row>
    <row r="596" spans="1:8" x14ac:dyDescent="0.25">
      <c r="A596" s="55"/>
      <c r="B596" s="55"/>
      <c r="C596" s="55"/>
      <c r="D596" s="79"/>
      <c r="E596" s="53"/>
      <c r="F596" s="80"/>
      <c r="G596" s="70" t="str">
        <f t="shared" si="18"/>
        <v/>
      </c>
      <c r="H596" s="44" t="str">
        <f t="shared" si="19"/>
        <v/>
      </c>
    </row>
    <row r="597" spans="1:8" x14ac:dyDescent="0.25">
      <c r="A597" s="55"/>
      <c r="B597" s="55"/>
      <c r="C597" s="55"/>
      <c r="D597" s="79"/>
      <c r="E597" s="53"/>
      <c r="F597" s="80"/>
      <c r="G597" s="70" t="str">
        <f t="shared" si="18"/>
        <v/>
      </c>
      <c r="H597" s="44" t="str">
        <f t="shared" si="19"/>
        <v/>
      </c>
    </row>
    <row r="598" spans="1:8" x14ac:dyDescent="0.25">
      <c r="A598" s="55"/>
      <c r="B598" s="55"/>
      <c r="C598" s="55"/>
      <c r="D598" s="79"/>
      <c r="E598" s="53"/>
      <c r="F598" s="80"/>
      <c r="G598" s="70" t="str">
        <f t="shared" si="18"/>
        <v/>
      </c>
      <c r="H598" s="44" t="str">
        <f t="shared" si="19"/>
        <v/>
      </c>
    </row>
    <row r="599" spans="1:8" x14ac:dyDescent="0.25">
      <c r="A599" s="55"/>
      <c r="B599" s="55"/>
      <c r="C599" s="55"/>
      <c r="D599" s="79"/>
      <c r="E599" s="53"/>
      <c r="F599" s="80"/>
      <c r="G599" s="70" t="str">
        <f t="shared" si="18"/>
        <v/>
      </c>
      <c r="H599" s="44" t="str">
        <f t="shared" si="19"/>
        <v/>
      </c>
    </row>
    <row r="600" spans="1:8" x14ac:dyDescent="0.25">
      <c r="A600" s="55"/>
      <c r="B600" s="55"/>
      <c r="C600" s="55"/>
      <c r="D600" s="79"/>
      <c r="E600" s="53"/>
      <c r="F600" s="80"/>
      <c r="G600" s="70" t="str">
        <f t="shared" si="18"/>
        <v/>
      </c>
      <c r="H600" s="44" t="str">
        <f t="shared" si="19"/>
        <v/>
      </c>
    </row>
    <row r="601" spans="1:8" x14ac:dyDescent="0.25">
      <c r="A601" s="55"/>
      <c r="B601" s="55"/>
      <c r="C601" s="55"/>
      <c r="D601" s="79"/>
      <c r="E601" s="53"/>
      <c r="F601" s="80"/>
      <c r="G601" s="70" t="str">
        <f t="shared" si="18"/>
        <v/>
      </c>
      <c r="H601" s="44" t="str">
        <f t="shared" si="19"/>
        <v/>
      </c>
    </row>
    <row r="602" spans="1:8" x14ac:dyDescent="0.25">
      <c r="A602" s="55"/>
      <c r="B602" s="55"/>
      <c r="C602" s="55"/>
      <c r="D602" s="79"/>
      <c r="E602" s="53"/>
      <c r="F602" s="80"/>
      <c r="G602" s="70" t="str">
        <f t="shared" si="18"/>
        <v/>
      </c>
      <c r="H602" s="44" t="str">
        <f t="shared" si="19"/>
        <v/>
      </c>
    </row>
    <row r="603" spans="1:8" x14ac:dyDescent="0.25">
      <c r="A603" s="55"/>
      <c r="B603" s="55"/>
      <c r="C603" s="55"/>
      <c r="D603" s="79"/>
      <c r="E603" s="53"/>
      <c r="F603" s="80"/>
      <c r="G603" s="70" t="str">
        <f t="shared" si="18"/>
        <v/>
      </c>
      <c r="H603" s="44" t="str">
        <f t="shared" si="19"/>
        <v/>
      </c>
    </row>
    <row r="604" spans="1:8" x14ac:dyDescent="0.25">
      <c r="A604" s="55"/>
      <c r="B604" s="55"/>
      <c r="C604" s="55"/>
      <c r="D604" s="79"/>
      <c r="E604" s="53"/>
      <c r="F604" s="80"/>
      <c r="G604" s="70" t="str">
        <f t="shared" si="18"/>
        <v/>
      </c>
      <c r="H604" s="44" t="str">
        <f t="shared" si="19"/>
        <v/>
      </c>
    </row>
    <row r="605" spans="1:8" x14ac:dyDescent="0.25">
      <c r="A605" s="55"/>
      <c r="B605" s="55"/>
      <c r="C605" s="55"/>
      <c r="D605" s="79"/>
      <c r="E605" s="53"/>
      <c r="F605" s="80"/>
      <c r="G605" s="70" t="str">
        <f t="shared" si="18"/>
        <v/>
      </c>
      <c r="H605" s="44" t="str">
        <f t="shared" si="19"/>
        <v/>
      </c>
    </row>
    <row r="606" spans="1:8" x14ac:dyDescent="0.25">
      <c r="A606" s="55"/>
      <c r="B606" s="55"/>
      <c r="C606" s="55"/>
      <c r="D606" s="79"/>
      <c r="E606" s="53"/>
      <c r="F606" s="80"/>
      <c r="G606" s="70" t="str">
        <f t="shared" si="18"/>
        <v/>
      </c>
      <c r="H606" s="44" t="str">
        <f t="shared" si="19"/>
        <v/>
      </c>
    </row>
    <row r="607" spans="1:8" x14ac:dyDescent="0.25">
      <c r="A607" s="55"/>
      <c r="B607" s="55"/>
      <c r="C607" s="55"/>
      <c r="D607" s="79"/>
      <c r="E607" s="53"/>
      <c r="F607" s="80"/>
      <c r="G607" s="70" t="str">
        <f t="shared" si="18"/>
        <v/>
      </c>
      <c r="H607" s="44" t="str">
        <f t="shared" si="19"/>
        <v/>
      </c>
    </row>
    <row r="608" spans="1:8" x14ac:dyDescent="0.25">
      <c r="A608" s="55"/>
      <c r="B608" s="55"/>
      <c r="C608" s="55"/>
      <c r="D608" s="79"/>
      <c r="E608" s="53"/>
      <c r="F608" s="80"/>
      <c r="G608" s="70" t="str">
        <f t="shared" si="18"/>
        <v/>
      </c>
      <c r="H608" s="44" t="str">
        <f t="shared" si="19"/>
        <v/>
      </c>
    </row>
    <row r="609" spans="1:8" x14ac:dyDescent="0.25">
      <c r="A609" s="55"/>
      <c r="B609" s="55"/>
      <c r="C609" s="55"/>
      <c r="D609" s="79"/>
      <c r="E609" s="53"/>
      <c r="F609" s="80"/>
      <c r="G609" s="70" t="str">
        <f t="shared" si="18"/>
        <v/>
      </c>
      <c r="H609" s="44" t="str">
        <f t="shared" si="19"/>
        <v/>
      </c>
    </row>
    <row r="610" spans="1:8" x14ac:dyDescent="0.25">
      <c r="A610" s="55"/>
      <c r="B610" s="55"/>
      <c r="C610" s="55"/>
      <c r="D610" s="79"/>
      <c r="E610" s="53"/>
      <c r="F610" s="80"/>
      <c r="G610" s="70" t="str">
        <f t="shared" si="18"/>
        <v/>
      </c>
      <c r="H610" s="44" t="str">
        <f t="shared" si="19"/>
        <v/>
      </c>
    </row>
    <row r="611" spans="1:8" x14ac:dyDescent="0.25">
      <c r="A611" s="55"/>
      <c r="B611" s="55"/>
      <c r="C611" s="55"/>
      <c r="D611" s="79"/>
      <c r="E611" s="53"/>
      <c r="F611" s="80"/>
      <c r="G611" s="70" t="str">
        <f t="shared" si="18"/>
        <v/>
      </c>
      <c r="H611" s="44" t="str">
        <f t="shared" si="19"/>
        <v/>
      </c>
    </row>
    <row r="612" spans="1:8" x14ac:dyDescent="0.25">
      <c r="A612" s="55"/>
      <c r="B612" s="55"/>
      <c r="C612" s="55"/>
      <c r="D612" s="79"/>
      <c r="E612" s="53"/>
      <c r="F612" s="80"/>
      <c r="G612" s="70" t="str">
        <f t="shared" si="18"/>
        <v/>
      </c>
      <c r="H612" s="44" t="str">
        <f t="shared" si="19"/>
        <v/>
      </c>
    </row>
    <row r="613" spans="1:8" x14ac:dyDescent="0.25">
      <c r="A613" s="55"/>
      <c r="B613" s="55"/>
      <c r="C613" s="55"/>
      <c r="D613" s="79"/>
      <c r="E613" s="53"/>
      <c r="F613" s="80"/>
      <c r="G613" s="70" t="str">
        <f t="shared" si="18"/>
        <v/>
      </c>
      <c r="H613" s="44" t="str">
        <f t="shared" si="19"/>
        <v/>
      </c>
    </row>
    <row r="614" spans="1:8" x14ac:dyDescent="0.25">
      <c r="A614" s="55"/>
      <c r="B614" s="55"/>
      <c r="C614" s="55"/>
      <c r="D614" s="79"/>
      <c r="E614" s="53"/>
      <c r="F614" s="80"/>
      <c r="G614" s="70" t="str">
        <f t="shared" si="18"/>
        <v/>
      </c>
      <c r="H614" s="44" t="str">
        <f t="shared" si="19"/>
        <v/>
      </c>
    </row>
    <row r="615" spans="1:8" x14ac:dyDescent="0.25">
      <c r="A615" s="55"/>
      <c r="B615" s="55"/>
      <c r="C615" s="55"/>
      <c r="D615" s="79"/>
      <c r="E615" s="53"/>
      <c r="F615" s="80"/>
      <c r="G615" s="70" t="str">
        <f t="shared" si="18"/>
        <v/>
      </c>
      <c r="H615" s="44" t="str">
        <f t="shared" si="19"/>
        <v/>
      </c>
    </row>
    <row r="616" spans="1:8" x14ac:dyDescent="0.25">
      <c r="A616" s="55"/>
      <c r="B616" s="55"/>
      <c r="C616" s="55"/>
      <c r="D616" s="79"/>
      <c r="E616" s="53"/>
      <c r="F616" s="80"/>
      <c r="G616" s="70" t="str">
        <f t="shared" si="18"/>
        <v/>
      </c>
      <c r="H616" s="44" t="str">
        <f t="shared" si="19"/>
        <v/>
      </c>
    </row>
    <row r="617" spans="1:8" x14ac:dyDescent="0.25">
      <c r="A617" s="55"/>
      <c r="B617" s="55"/>
      <c r="C617" s="55"/>
      <c r="D617" s="79"/>
      <c r="E617" s="53"/>
      <c r="F617" s="80"/>
      <c r="G617" s="70" t="str">
        <f t="shared" si="18"/>
        <v/>
      </c>
      <c r="H617" s="44" t="str">
        <f t="shared" si="19"/>
        <v/>
      </c>
    </row>
    <row r="618" spans="1:8" x14ac:dyDescent="0.25">
      <c r="A618" s="55"/>
      <c r="B618" s="55"/>
      <c r="C618" s="55"/>
      <c r="D618" s="79"/>
      <c r="E618" s="53"/>
      <c r="F618" s="80"/>
      <c r="G618" s="70" t="str">
        <f t="shared" si="18"/>
        <v/>
      </c>
      <c r="H618" s="44" t="str">
        <f t="shared" si="19"/>
        <v/>
      </c>
    </row>
    <row r="619" spans="1:8" x14ac:dyDescent="0.25">
      <c r="A619" s="55"/>
      <c r="B619" s="55"/>
      <c r="C619" s="55"/>
      <c r="D619" s="79"/>
      <c r="E619" s="53"/>
      <c r="F619" s="80"/>
      <c r="G619" s="70" t="str">
        <f t="shared" si="18"/>
        <v/>
      </c>
      <c r="H619" s="44" t="str">
        <f t="shared" si="19"/>
        <v/>
      </c>
    </row>
    <row r="620" spans="1:8" x14ac:dyDescent="0.25">
      <c r="A620" s="55"/>
      <c r="B620" s="55"/>
      <c r="C620" s="55"/>
      <c r="D620" s="79"/>
      <c r="E620" s="53"/>
      <c r="F620" s="80"/>
      <c r="G620" s="70" t="str">
        <f t="shared" si="18"/>
        <v/>
      </c>
      <c r="H620" s="44" t="str">
        <f t="shared" si="19"/>
        <v/>
      </c>
    </row>
    <row r="621" spans="1:8" x14ac:dyDescent="0.25">
      <c r="A621" s="55"/>
      <c r="B621" s="55"/>
      <c r="C621" s="55"/>
      <c r="D621" s="79"/>
      <c r="E621" s="53"/>
      <c r="F621" s="80"/>
      <c r="G621" s="70" t="str">
        <f t="shared" si="18"/>
        <v/>
      </c>
      <c r="H621" s="44" t="str">
        <f t="shared" si="19"/>
        <v/>
      </c>
    </row>
    <row r="622" spans="1:8" x14ac:dyDescent="0.25">
      <c r="A622" s="55"/>
      <c r="B622" s="55"/>
      <c r="C622" s="55"/>
      <c r="D622" s="79"/>
      <c r="E622" s="53"/>
      <c r="F622" s="80"/>
      <c r="G622" s="70" t="str">
        <f t="shared" si="18"/>
        <v/>
      </c>
      <c r="H622" s="44" t="str">
        <f t="shared" si="19"/>
        <v/>
      </c>
    </row>
    <row r="623" spans="1:8" x14ac:dyDescent="0.25">
      <c r="A623" s="55"/>
      <c r="B623" s="55"/>
      <c r="C623" s="55"/>
      <c r="D623" s="79"/>
      <c r="E623" s="53"/>
      <c r="F623" s="80"/>
      <c r="G623" s="70" t="str">
        <f t="shared" si="18"/>
        <v/>
      </c>
      <c r="H623" s="44" t="str">
        <f t="shared" si="19"/>
        <v/>
      </c>
    </row>
    <row r="624" spans="1:8" x14ac:dyDescent="0.25">
      <c r="A624" s="55"/>
      <c r="B624" s="55"/>
      <c r="C624" s="55"/>
      <c r="D624" s="79"/>
      <c r="E624" s="53"/>
      <c r="F624" s="80"/>
      <c r="G624" s="70" t="str">
        <f t="shared" si="18"/>
        <v/>
      </c>
      <c r="H624" s="44" t="str">
        <f t="shared" si="19"/>
        <v/>
      </c>
    </row>
    <row r="625" spans="1:8" x14ac:dyDescent="0.25">
      <c r="A625" s="55"/>
      <c r="B625" s="55"/>
      <c r="C625" s="55"/>
      <c r="D625" s="79"/>
      <c r="E625" s="53"/>
      <c r="F625" s="80"/>
      <c r="G625" s="70" t="str">
        <f t="shared" si="18"/>
        <v/>
      </c>
      <c r="H625" s="44" t="str">
        <f t="shared" si="19"/>
        <v/>
      </c>
    </row>
    <row r="626" spans="1:8" x14ac:dyDescent="0.25">
      <c r="A626" s="55"/>
      <c r="B626" s="55"/>
      <c r="C626" s="55"/>
      <c r="D626" s="79"/>
      <c r="E626" s="53"/>
      <c r="F626" s="80"/>
      <c r="G626" s="70" t="str">
        <f t="shared" si="18"/>
        <v/>
      </c>
      <c r="H626" s="44" t="str">
        <f t="shared" si="19"/>
        <v/>
      </c>
    </row>
    <row r="627" spans="1:8" x14ac:dyDescent="0.25">
      <c r="A627" s="55"/>
      <c r="B627" s="55"/>
      <c r="C627" s="55"/>
      <c r="D627" s="79"/>
      <c r="E627" s="53"/>
      <c r="F627" s="80"/>
      <c r="G627" s="70" t="str">
        <f t="shared" si="18"/>
        <v/>
      </c>
      <c r="H627" s="44" t="str">
        <f t="shared" si="19"/>
        <v/>
      </c>
    </row>
    <row r="628" spans="1:8" x14ac:dyDescent="0.25">
      <c r="A628" s="55"/>
      <c r="B628" s="55"/>
      <c r="C628" s="55"/>
      <c r="D628" s="79"/>
      <c r="E628" s="53"/>
      <c r="F628" s="80"/>
      <c r="G628" s="70" t="str">
        <f t="shared" si="18"/>
        <v/>
      </c>
      <c r="H628" s="44" t="str">
        <f t="shared" si="19"/>
        <v/>
      </c>
    </row>
    <row r="629" spans="1:8" x14ac:dyDescent="0.25">
      <c r="A629" s="55"/>
      <c r="B629" s="55"/>
      <c r="C629" s="55"/>
      <c r="D629" s="79"/>
      <c r="E629" s="53"/>
      <c r="F629" s="80"/>
      <c r="G629" s="70" t="str">
        <f t="shared" si="18"/>
        <v/>
      </c>
      <c r="H629" s="44" t="str">
        <f t="shared" si="19"/>
        <v/>
      </c>
    </row>
    <row r="630" spans="1:8" x14ac:dyDescent="0.25">
      <c r="A630" s="55"/>
      <c r="B630" s="55"/>
      <c r="C630" s="55"/>
      <c r="D630" s="79"/>
      <c r="E630" s="53"/>
      <c r="F630" s="80"/>
      <c r="G630" s="70" t="str">
        <f t="shared" si="18"/>
        <v/>
      </c>
      <c r="H630" s="44" t="str">
        <f t="shared" si="19"/>
        <v/>
      </c>
    </row>
    <row r="631" spans="1:8" x14ac:dyDescent="0.25">
      <c r="A631" s="55"/>
      <c r="B631" s="55"/>
      <c r="C631" s="55"/>
      <c r="D631" s="79"/>
      <c r="E631" s="53"/>
      <c r="F631" s="80"/>
      <c r="G631" s="70" t="str">
        <f t="shared" si="18"/>
        <v/>
      </c>
      <c r="H631" s="44" t="str">
        <f t="shared" si="19"/>
        <v/>
      </c>
    </row>
    <row r="632" spans="1:8" x14ac:dyDescent="0.25">
      <c r="A632" s="55"/>
      <c r="B632" s="55"/>
      <c r="C632" s="55"/>
      <c r="D632" s="79"/>
      <c r="E632" s="53"/>
      <c r="F632" s="80"/>
      <c r="G632" s="70" t="str">
        <f t="shared" si="18"/>
        <v/>
      </c>
      <c r="H632" s="44" t="str">
        <f t="shared" si="19"/>
        <v/>
      </c>
    </row>
    <row r="633" spans="1:8" x14ac:dyDescent="0.25">
      <c r="A633" s="55"/>
      <c r="B633" s="55"/>
      <c r="C633" s="55"/>
      <c r="D633" s="79"/>
      <c r="E633" s="53"/>
      <c r="F633" s="80"/>
      <c r="G633" s="70" t="str">
        <f t="shared" si="18"/>
        <v/>
      </c>
      <c r="H633" s="44" t="str">
        <f t="shared" si="19"/>
        <v/>
      </c>
    </row>
    <row r="634" spans="1:8" x14ac:dyDescent="0.25">
      <c r="A634" s="55"/>
      <c r="B634" s="55"/>
      <c r="C634" s="55"/>
      <c r="D634" s="79"/>
      <c r="E634" s="53"/>
      <c r="F634" s="80"/>
      <c r="G634" s="70" t="str">
        <f t="shared" si="18"/>
        <v/>
      </c>
      <c r="H634" s="44" t="str">
        <f t="shared" si="19"/>
        <v/>
      </c>
    </row>
    <row r="635" spans="1:8" x14ac:dyDescent="0.25">
      <c r="A635" s="55"/>
      <c r="B635" s="55"/>
      <c r="C635" s="55"/>
      <c r="D635" s="79"/>
      <c r="E635" s="53"/>
      <c r="F635" s="80"/>
      <c r="G635" s="70" t="str">
        <f t="shared" si="18"/>
        <v/>
      </c>
      <c r="H635" s="44" t="str">
        <f t="shared" si="19"/>
        <v/>
      </c>
    </row>
    <row r="636" spans="1:8" x14ac:dyDescent="0.25">
      <c r="A636" s="55"/>
      <c r="B636" s="55"/>
      <c r="C636" s="55"/>
      <c r="D636" s="79"/>
      <c r="E636" s="53"/>
      <c r="F636" s="80"/>
      <c r="G636" s="70" t="str">
        <f t="shared" si="18"/>
        <v/>
      </c>
      <c r="H636" s="44" t="str">
        <f t="shared" si="19"/>
        <v/>
      </c>
    </row>
    <row r="637" spans="1:8" x14ac:dyDescent="0.25">
      <c r="A637" s="55"/>
      <c r="B637" s="55"/>
      <c r="C637" s="55"/>
      <c r="D637" s="79"/>
      <c r="E637" s="53"/>
      <c r="F637" s="80"/>
      <c r="G637" s="70" t="str">
        <f t="shared" si="18"/>
        <v/>
      </c>
      <c r="H637" s="44" t="str">
        <f t="shared" si="19"/>
        <v/>
      </c>
    </row>
    <row r="638" spans="1:8" x14ac:dyDescent="0.25">
      <c r="A638" s="55"/>
      <c r="B638" s="55"/>
      <c r="C638" s="55"/>
      <c r="D638" s="79"/>
      <c r="E638" s="53"/>
      <c r="F638" s="80"/>
      <c r="G638" s="70" t="str">
        <f t="shared" si="18"/>
        <v/>
      </c>
      <c r="H638" s="44" t="str">
        <f t="shared" si="19"/>
        <v/>
      </c>
    </row>
    <row r="639" spans="1:8" x14ac:dyDescent="0.25">
      <c r="A639" s="55"/>
      <c r="B639" s="55"/>
      <c r="C639" s="55"/>
      <c r="D639" s="79"/>
      <c r="E639" s="53"/>
      <c r="F639" s="80"/>
      <c r="G639" s="70" t="str">
        <f t="shared" si="18"/>
        <v/>
      </c>
      <c r="H639" s="44" t="str">
        <f t="shared" si="19"/>
        <v/>
      </c>
    </row>
    <row r="640" spans="1:8" x14ac:dyDescent="0.25">
      <c r="A640" s="55"/>
      <c r="B640" s="55"/>
      <c r="C640" s="55"/>
      <c r="D640" s="79"/>
      <c r="E640" s="53"/>
      <c r="F640" s="80"/>
      <c r="G640" s="70" t="str">
        <f t="shared" si="18"/>
        <v/>
      </c>
      <c r="H640" s="44" t="str">
        <f t="shared" si="19"/>
        <v/>
      </c>
    </row>
    <row r="641" spans="1:8" x14ac:dyDescent="0.25">
      <c r="A641" s="55"/>
      <c r="B641" s="55"/>
      <c r="C641" s="55"/>
      <c r="D641" s="79"/>
      <c r="E641" s="53"/>
      <c r="F641" s="80"/>
      <c r="G641" s="70" t="str">
        <f t="shared" si="18"/>
        <v/>
      </c>
      <c r="H641" s="44" t="str">
        <f t="shared" si="19"/>
        <v/>
      </c>
    </row>
    <row r="642" spans="1:8" x14ac:dyDescent="0.25">
      <c r="A642" s="55"/>
      <c r="B642" s="55"/>
      <c r="C642" s="55"/>
      <c r="D642" s="79"/>
      <c r="E642" s="53"/>
      <c r="F642" s="80"/>
      <c r="G642" s="70" t="str">
        <f t="shared" si="18"/>
        <v/>
      </c>
      <c r="H642" s="44" t="str">
        <f t="shared" si="19"/>
        <v/>
      </c>
    </row>
    <row r="643" spans="1:8" x14ac:dyDescent="0.25">
      <c r="A643" s="55"/>
      <c r="B643" s="55"/>
      <c r="C643" s="55"/>
      <c r="D643" s="79"/>
      <c r="E643" s="53"/>
      <c r="F643" s="80"/>
      <c r="G643" s="70" t="str">
        <f t="shared" si="18"/>
        <v/>
      </c>
      <c r="H643" s="44" t="str">
        <f t="shared" si="19"/>
        <v/>
      </c>
    </row>
    <row r="644" spans="1:8" x14ac:dyDescent="0.25">
      <c r="A644" s="55"/>
      <c r="B644" s="55"/>
      <c r="C644" s="55"/>
      <c r="D644" s="79"/>
      <c r="E644" s="53"/>
      <c r="F644" s="80"/>
      <c r="G644" s="70" t="str">
        <f t="shared" si="18"/>
        <v/>
      </c>
      <c r="H644" s="44" t="str">
        <f t="shared" si="19"/>
        <v/>
      </c>
    </row>
    <row r="645" spans="1:8" x14ac:dyDescent="0.25">
      <c r="A645" s="55"/>
      <c r="B645" s="55"/>
      <c r="C645" s="55"/>
      <c r="D645" s="79"/>
      <c r="E645" s="53"/>
      <c r="F645" s="80"/>
      <c r="G645" s="70" t="str">
        <f t="shared" si="18"/>
        <v/>
      </c>
      <c r="H645" s="44" t="str">
        <f t="shared" si="19"/>
        <v/>
      </c>
    </row>
    <row r="646" spans="1:8" x14ac:dyDescent="0.25">
      <c r="A646" s="55"/>
      <c r="B646" s="55"/>
      <c r="C646" s="55"/>
      <c r="D646" s="79"/>
      <c r="E646" s="53"/>
      <c r="F646" s="80"/>
      <c r="G646" s="70" t="str">
        <f t="shared" si="18"/>
        <v/>
      </c>
      <c r="H646" s="44" t="str">
        <f t="shared" si="19"/>
        <v/>
      </c>
    </row>
    <row r="647" spans="1:8" x14ac:dyDescent="0.25">
      <c r="A647" s="55"/>
      <c r="B647" s="55"/>
      <c r="C647" s="55"/>
      <c r="D647" s="79"/>
      <c r="E647" s="53"/>
      <c r="F647" s="80"/>
      <c r="G647" s="70" t="str">
        <f t="shared" si="18"/>
        <v/>
      </c>
      <c r="H647" s="44" t="str">
        <f t="shared" si="19"/>
        <v/>
      </c>
    </row>
    <row r="648" spans="1:8" x14ac:dyDescent="0.25">
      <c r="A648" s="55"/>
      <c r="B648" s="55"/>
      <c r="C648" s="55"/>
      <c r="D648" s="79"/>
      <c r="E648" s="53"/>
      <c r="F648" s="80"/>
      <c r="G648" s="70" t="str">
        <f t="shared" si="18"/>
        <v/>
      </c>
      <c r="H648" s="44" t="str">
        <f t="shared" si="19"/>
        <v/>
      </c>
    </row>
    <row r="649" spans="1:8" x14ac:dyDescent="0.25">
      <c r="A649" s="55"/>
      <c r="B649" s="55"/>
      <c r="C649" s="55"/>
      <c r="D649" s="79"/>
      <c r="E649" s="53"/>
      <c r="F649" s="80"/>
      <c r="G649" s="70" t="str">
        <f t="shared" si="18"/>
        <v/>
      </c>
      <c r="H649" s="44" t="str">
        <f t="shared" si="19"/>
        <v/>
      </c>
    </row>
    <row r="650" spans="1:8" x14ac:dyDescent="0.25">
      <c r="A650" s="55"/>
      <c r="B650" s="55"/>
      <c r="C650" s="55"/>
      <c r="D650" s="79"/>
      <c r="E650" s="53"/>
      <c r="F650" s="80"/>
      <c r="G650" s="70" t="str">
        <f t="shared" si="18"/>
        <v/>
      </c>
      <c r="H650" s="44" t="str">
        <f t="shared" si="19"/>
        <v/>
      </c>
    </row>
    <row r="651" spans="1:8" x14ac:dyDescent="0.25">
      <c r="A651" s="55"/>
      <c r="B651" s="55"/>
      <c r="C651" s="55"/>
      <c r="D651" s="79"/>
      <c r="E651" s="53"/>
      <c r="F651" s="80"/>
      <c r="G651" s="70" t="str">
        <f t="shared" si="18"/>
        <v/>
      </c>
      <c r="H651" s="44" t="str">
        <f t="shared" si="19"/>
        <v/>
      </c>
    </row>
    <row r="652" spans="1:8" x14ac:dyDescent="0.25">
      <c r="A652" s="55"/>
      <c r="B652" s="55"/>
      <c r="C652" s="55"/>
      <c r="D652" s="79"/>
      <c r="E652" s="53"/>
      <c r="F652" s="80"/>
      <c r="G652" s="70" t="str">
        <f t="shared" si="18"/>
        <v/>
      </c>
      <c r="H652" s="44" t="str">
        <f t="shared" si="19"/>
        <v/>
      </c>
    </row>
    <row r="653" spans="1:8" x14ac:dyDescent="0.25">
      <c r="A653" s="55"/>
      <c r="B653" s="55"/>
      <c r="C653" s="55"/>
      <c r="D653" s="79"/>
      <c r="E653" s="53"/>
      <c r="F653" s="80"/>
      <c r="G653" s="70" t="str">
        <f t="shared" si="18"/>
        <v/>
      </c>
      <c r="H653" s="44" t="str">
        <f t="shared" si="19"/>
        <v/>
      </c>
    </row>
    <row r="654" spans="1:8" x14ac:dyDescent="0.25">
      <c r="A654" s="55"/>
      <c r="B654" s="55"/>
      <c r="C654" s="55"/>
      <c r="D654" s="79"/>
      <c r="E654" s="53"/>
      <c r="F654" s="80"/>
      <c r="G654" s="70" t="str">
        <f t="shared" si="18"/>
        <v/>
      </c>
      <c r="H654" s="44" t="str">
        <f t="shared" si="19"/>
        <v/>
      </c>
    </row>
    <row r="655" spans="1:8" x14ac:dyDescent="0.25">
      <c r="A655" s="55"/>
      <c r="B655" s="55"/>
      <c r="C655" s="55"/>
      <c r="D655" s="79"/>
      <c r="E655" s="53"/>
      <c r="F655" s="80"/>
      <c r="G655" s="70" t="str">
        <f t="shared" si="18"/>
        <v/>
      </c>
      <c r="H655" s="44" t="str">
        <f t="shared" si="19"/>
        <v/>
      </c>
    </row>
    <row r="656" spans="1:8" x14ac:dyDescent="0.25">
      <c r="A656" s="55"/>
      <c r="B656" s="55"/>
      <c r="C656" s="55"/>
      <c r="D656" s="79"/>
      <c r="E656" s="53"/>
      <c r="F656" s="80"/>
      <c r="G656" s="70" t="str">
        <f t="shared" ref="G656:G719" si="20">IF(E656="","",IF(D656-45169&gt;0,VLOOKUP(E656,Table,2,FALSE),VLOOKUP(E656,Table,3,FALSE)))</f>
        <v/>
      </c>
      <c r="H656" s="44" t="str">
        <f t="shared" ref="H656:H719" si="21">IF(F656="","",ROUND(F656*G656,2))</f>
        <v/>
      </c>
    </row>
    <row r="657" spans="1:8" x14ac:dyDescent="0.25">
      <c r="A657" s="55"/>
      <c r="B657" s="55"/>
      <c r="C657" s="55"/>
      <c r="D657" s="79"/>
      <c r="E657" s="53"/>
      <c r="F657" s="80"/>
      <c r="G657" s="70" t="str">
        <f t="shared" si="20"/>
        <v/>
      </c>
      <c r="H657" s="44" t="str">
        <f t="shared" si="21"/>
        <v/>
      </c>
    </row>
    <row r="658" spans="1:8" x14ac:dyDescent="0.25">
      <c r="A658" s="55"/>
      <c r="B658" s="55"/>
      <c r="C658" s="55"/>
      <c r="D658" s="79"/>
      <c r="E658" s="53"/>
      <c r="F658" s="80"/>
      <c r="G658" s="70" t="str">
        <f t="shared" si="20"/>
        <v/>
      </c>
      <c r="H658" s="44" t="str">
        <f t="shared" si="21"/>
        <v/>
      </c>
    </row>
    <row r="659" spans="1:8" x14ac:dyDescent="0.25">
      <c r="A659" s="55"/>
      <c r="B659" s="55"/>
      <c r="C659" s="55"/>
      <c r="D659" s="79"/>
      <c r="E659" s="53"/>
      <c r="F659" s="80"/>
      <c r="G659" s="70" t="str">
        <f t="shared" si="20"/>
        <v/>
      </c>
      <c r="H659" s="44" t="str">
        <f t="shared" si="21"/>
        <v/>
      </c>
    </row>
    <row r="660" spans="1:8" x14ac:dyDescent="0.25">
      <c r="A660" s="55"/>
      <c r="B660" s="55"/>
      <c r="C660" s="55"/>
      <c r="D660" s="79"/>
      <c r="E660" s="53"/>
      <c r="F660" s="80"/>
      <c r="G660" s="70" t="str">
        <f t="shared" si="20"/>
        <v/>
      </c>
      <c r="H660" s="44" t="str">
        <f t="shared" si="21"/>
        <v/>
      </c>
    </row>
    <row r="661" spans="1:8" x14ac:dyDescent="0.25">
      <c r="A661" s="55"/>
      <c r="B661" s="55"/>
      <c r="C661" s="55"/>
      <c r="D661" s="79"/>
      <c r="E661" s="53"/>
      <c r="F661" s="80"/>
      <c r="G661" s="70" t="str">
        <f t="shared" si="20"/>
        <v/>
      </c>
      <c r="H661" s="44" t="str">
        <f t="shared" si="21"/>
        <v/>
      </c>
    </row>
    <row r="662" spans="1:8" x14ac:dyDescent="0.25">
      <c r="A662" s="55"/>
      <c r="B662" s="55"/>
      <c r="C662" s="55"/>
      <c r="D662" s="79"/>
      <c r="E662" s="53"/>
      <c r="F662" s="80"/>
      <c r="G662" s="70" t="str">
        <f t="shared" si="20"/>
        <v/>
      </c>
      <c r="H662" s="44" t="str">
        <f t="shared" si="21"/>
        <v/>
      </c>
    </row>
    <row r="663" spans="1:8" x14ac:dyDescent="0.25">
      <c r="A663" s="55"/>
      <c r="B663" s="55"/>
      <c r="C663" s="55"/>
      <c r="D663" s="79"/>
      <c r="E663" s="53"/>
      <c r="F663" s="80"/>
      <c r="G663" s="70" t="str">
        <f t="shared" si="20"/>
        <v/>
      </c>
      <c r="H663" s="44" t="str">
        <f t="shared" si="21"/>
        <v/>
      </c>
    </row>
    <row r="664" spans="1:8" x14ac:dyDescent="0.25">
      <c r="A664" s="55"/>
      <c r="B664" s="55"/>
      <c r="C664" s="55"/>
      <c r="D664" s="79"/>
      <c r="E664" s="53"/>
      <c r="F664" s="80"/>
      <c r="G664" s="70" t="str">
        <f t="shared" si="20"/>
        <v/>
      </c>
      <c r="H664" s="44" t="str">
        <f t="shared" si="21"/>
        <v/>
      </c>
    </row>
    <row r="665" spans="1:8" x14ac:dyDescent="0.25">
      <c r="A665" s="55"/>
      <c r="B665" s="55"/>
      <c r="C665" s="55"/>
      <c r="D665" s="79"/>
      <c r="E665" s="53"/>
      <c r="F665" s="80"/>
      <c r="G665" s="70" t="str">
        <f t="shared" si="20"/>
        <v/>
      </c>
      <c r="H665" s="44" t="str">
        <f t="shared" si="21"/>
        <v/>
      </c>
    </row>
    <row r="666" spans="1:8" x14ac:dyDescent="0.25">
      <c r="A666" s="55"/>
      <c r="B666" s="55"/>
      <c r="C666" s="55"/>
      <c r="D666" s="79"/>
      <c r="E666" s="53"/>
      <c r="F666" s="80"/>
      <c r="G666" s="70" t="str">
        <f t="shared" si="20"/>
        <v/>
      </c>
      <c r="H666" s="44" t="str">
        <f t="shared" si="21"/>
        <v/>
      </c>
    </row>
    <row r="667" spans="1:8" x14ac:dyDescent="0.25">
      <c r="A667" s="55"/>
      <c r="B667" s="55"/>
      <c r="C667" s="55"/>
      <c r="D667" s="79"/>
      <c r="E667" s="53"/>
      <c r="F667" s="80"/>
      <c r="G667" s="70" t="str">
        <f t="shared" si="20"/>
        <v/>
      </c>
      <c r="H667" s="44" t="str">
        <f t="shared" si="21"/>
        <v/>
      </c>
    </row>
    <row r="668" spans="1:8" x14ac:dyDescent="0.25">
      <c r="A668" s="55"/>
      <c r="B668" s="55"/>
      <c r="C668" s="55"/>
      <c r="D668" s="79"/>
      <c r="E668" s="53"/>
      <c r="F668" s="80"/>
      <c r="G668" s="70" t="str">
        <f t="shared" si="20"/>
        <v/>
      </c>
      <c r="H668" s="44" t="str">
        <f t="shared" si="21"/>
        <v/>
      </c>
    </row>
    <row r="669" spans="1:8" x14ac:dyDescent="0.25">
      <c r="A669" s="55"/>
      <c r="B669" s="55"/>
      <c r="C669" s="55"/>
      <c r="D669" s="79"/>
      <c r="E669" s="53"/>
      <c r="F669" s="80"/>
      <c r="G669" s="70" t="str">
        <f t="shared" si="20"/>
        <v/>
      </c>
      <c r="H669" s="44" t="str">
        <f t="shared" si="21"/>
        <v/>
      </c>
    </row>
    <row r="670" spans="1:8" x14ac:dyDescent="0.25">
      <c r="A670" s="55"/>
      <c r="B670" s="55"/>
      <c r="C670" s="55"/>
      <c r="D670" s="79"/>
      <c r="E670" s="53"/>
      <c r="F670" s="80"/>
      <c r="G670" s="70" t="str">
        <f t="shared" si="20"/>
        <v/>
      </c>
      <c r="H670" s="44" t="str">
        <f t="shared" si="21"/>
        <v/>
      </c>
    </row>
    <row r="671" spans="1:8" x14ac:dyDescent="0.25">
      <c r="A671" s="55"/>
      <c r="B671" s="55"/>
      <c r="C671" s="55"/>
      <c r="D671" s="79"/>
      <c r="E671" s="53"/>
      <c r="F671" s="80"/>
      <c r="G671" s="70" t="str">
        <f t="shared" si="20"/>
        <v/>
      </c>
      <c r="H671" s="44" t="str">
        <f t="shared" si="21"/>
        <v/>
      </c>
    </row>
    <row r="672" spans="1:8" x14ac:dyDescent="0.25">
      <c r="A672" s="55"/>
      <c r="B672" s="55"/>
      <c r="C672" s="55"/>
      <c r="D672" s="79"/>
      <c r="E672" s="53"/>
      <c r="F672" s="80"/>
      <c r="G672" s="70" t="str">
        <f t="shared" si="20"/>
        <v/>
      </c>
      <c r="H672" s="44" t="str">
        <f t="shared" si="21"/>
        <v/>
      </c>
    </row>
    <row r="673" spans="1:8" x14ac:dyDescent="0.25">
      <c r="A673" s="55"/>
      <c r="B673" s="55"/>
      <c r="C673" s="55"/>
      <c r="D673" s="79"/>
      <c r="E673" s="53"/>
      <c r="F673" s="80"/>
      <c r="G673" s="70" t="str">
        <f t="shared" si="20"/>
        <v/>
      </c>
      <c r="H673" s="44" t="str">
        <f t="shared" si="21"/>
        <v/>
      </c>
    </row>
    <row r="674" spans="1:8" x14ac:dyDescent="0.25">
      <c r="A674" s="55"/>
      <c r="B674" s="55"/>
      <c r="C674" s="55"/>
      <c r="D674" s="79"/>
      <c r="E674" s="53"/>
      <c r="F674" s="80"/>
      <c r="G674" s="70" t="str">
        <f t="shared" si="20"/>
        <v/>
      </c>
      <c r="H674" s="44" t="str">
        <f t="shared" si="21"/>
        <v/>
      </c>
    </row>
    <row r="675" spans="1:8" x14ac:dyDescent="0.25">
      <c r="A675" s="55"/>
      <c r="B675" s="55"/>
      <c r="C675" s="55"/>
      <c r="D675" s="79"/>
      <c r="E675" s="53"/>
      <c r="F675" s="80"/>
      <c r="G675" s="70" t="str">
        <f t="shared" si="20"/>
        <v/>
      </c>
      <c r="H675" s="44" t="str">
        <f t="shared" si="21"/>
        <v/>
      </c>
    </row>
    <row r="676" spans="1:8" x14ac:dyDescent="0.25">
      <c r="A676" s="55"/>
      <c r="B676" s="55"/>
      <c r="C676" s="55"/>
      <c r="D676" s="79"/>
      <c r="E676" s="53"/>
      <c r="F676" s="80"/>
      <c r="G676" s="70" t="str">
        <f t="shared" si="20"/>
        <v/>
      </c>
      <c r="H676" s="44" t="str">
        <f t="shared" si="21"/>
        <v/>
      </c>
    </row>
    <row r="677" spans="1:8" x14ac:dyDescent="0.25">
      <c r="A677" s="55"/>
      <c r="B677" s="55"/>
      <c r="C677" s="55"/>
      <c r="D677" s="79"/>
      <c r="E677" s="53"/>
      <c r="F677" s="80"/>
      <c r="G677" s="70" t="str">
        <f t="shared" si="20"/>
        <v/>
      </c>
      <c r="H677" s="44" t="str">
        <f t="shared" si="21"/>
        <v/>
      </c>
    </row>
    <row r="678" spans="1:8" x14ac:dyDescent="0.25">
      <c r="A678" s="55"/>
      <c r="B678" s="55"/>
      <c r="C678" s="55"/>
      <c r="D678" s="79"/>
      <c r="E678" s="53"/>
      <c r="F678" s="80"/>
      <c r="G678" s="70" t="str">
        <f t="shared" si="20"/>
        <v/>
      </c>
      <c r="H678" s="44" t="str">
        <f t="shared" si="21"/>
        <v/>
      </c>
    </row>
    <row r="679" spans="1:8" x14ac:dyDescent="0.25">
      <c r="A679" s="55"/>
      <c r="B679" s="55"/>
      <c r="C679" s="55"/>
      <c r="D679" s="79"/>
      <c r="E679" s="53"/>
      <c r="F679" s="80"/>
      <c r="G679" s="70" t="str">
        <f t="shared" si="20"/>
        <v/>
      </c>
      <c r="H679" s="44" t="str">
        <f t="shared" si="21"/>
        <v/>
      </c>
    </row>
    <row r="680" spans="1:8" x14ac:dyDescent="0.25">
      <c r="A680" s="55"/>
      <c r="B680" s="55"/>
      <c r="C680" s="55"/>
      <c r="D680" s="79"/>
      <c r="E680" s="53"/>
      <c r="F680" s="80"/>
      <c r="G680" s="70" t="str">
        <f t="shared" si="20"/>
        <v/>
      </c>
      <c r="H680" s="44" t="str">
        <f t="shared" si="21"/>
        <v/>
      </c>
    </row>
    <row r="681" spans="1:8" x14ac:dyDescent="0.25">
      <c r="A681" s="55"/>
      <c r="B681" s="55"/>
      <c r="C681" s="55"/>
      <c r="D681" s="79"/>
      <c r="E681" s="53"/>
      <c r="F681" s="80"/>
      <c r="G681" s="70" t="str">
        <f t="shared" si="20"/>
        <v/>
      </c>
      <c r="H681" s="44" t="str">
        <f t="shared" si="21"/>
        <v/>
      </c>
    </row>
    <row r="682" spans="1:8" x14ac:dyDescent="0.25">
      <c r="A682" s="55"/>
      <c r="B682" s="55"/>
      <c r="C682" s="55"/>
      <c r="D682" s="79"/>
      <c r="E682" s="53"/>
      <c r="F682" s="80"/>
      <c r="G682" s="70" t="str">
        <f t="shared" si="20"/>
        <v/>
      </c>
      <c r="H682" s="44" t="str">
        <f t="shared" si="21"/>
        <v/>
      </c>
    </row>
    <row r="683" spans="1:8" x14ac:dyDescent="0.25">
      <c r="A683" s="55"/>
      <c r="B683" s="55"/>
      <c r="C683" s="55"/>
      <c r="D683" s="79"/>
      <c r="E683" s="53"/>
      <c r="F683" s="80"/>
      <c r="G683" s="70" t="str">
        <f t="shared" si="20"/>
        <v/>
      </c>
      <c r="H683" s="44" t="str">
        <f t="shared" si="21"/>
        <v/>
      </c>
    </row>
    <row r="684" spans="1:8" x14ac:dyDescent="0.25">
      <c r="A684" s="55"/>
      <c r="B684" s="55"/>
      <c r="C684" s="55"/>
      <c r="D684" s="79"/>
      <c r="E684" s="53"/>
      <c r="F684" s="80"/>
      <c r="G684" s="70" t="str">
        <f t="shared" si="20"/>
        <v/>
      </c>
      <c r="H684" s="44" t="str">
        <f t="shared" si="21"/>
        <v/>
      </c>
    </row>
    <row r="685" spans="1:8" x14ac:dyDescent="0.25">
      <c r="A685" s="55"/>
      <c r="B685" s="55"/>
      <c r="C685" s="55"/>
      <c r="D685" s="79"/>
      <c r="E685" s="53"/>
      <c r="F685" s="80"/>
      <c r="G685" s="70" t="str">
        <f t="shared" si="20"/>
        <v/>
      </c>
      <c r="H685" s="44" t="str">
        <f t="shared" si="21"/>
        <v/>
      </c>
    </row>
    <row r="686" spans="1:8" x14ac:dyDescent="0.25">
      <c r="A686" s="55"/>
      <c r="B686" s="55"/>
      <c r="C686" s="55"/>
      <c r="D686" s="79"/>
      <c r="E686" s="53"/>
      <c r="F686" s="80"/>
      <c r="G686" s="70" t="str">
        <f t="shared" si="20"/>
        <v/>
      </c>
      <c r="H686" s="44" t="str">
        <f t="shared" si="21"/>
        <v/>
      </c>
    </row>
    <row r="687" spans="1:8" x14ac:dyDescent="0.25">
      <c r="A687" s="55"/>
      <c r="B687" s="55"/>
      <c r="C687" s="55"/>
      <c r="D687" s="79"/>
      <c r="E687" s="53"/>
      <c r="F687" s="80"/>
      <c r="G687" s="70" t="str">
        <f t="shared" si="20"/>
        <v/>
      </c>
      <c r="H687" s="44" t="str">
        <f t="shared" si="21"/>
        <v/>
      </c>
    </row>
    <row r="688" spans="1:8" x14ac:dyDescent="0.25">
      <c r="A688" s="55"/>
      <c r="B688" s="55"/>
      <c r="C688" s="55"/>
      <c r="D688" s="79"/>
      <c r="E688" s="53"/>
      <c r="F688" s="80"/>
      <c r="G688" s="70" t="str">
        <f t="shared" si="20"/>
        <v/>
      </c>
      <c r="H688" s="44" t="str">
        <f t="shared" si="21"/>
        <v/>
      </c>
    </row>
    <row r="689" spans="1:8" x14ac:dyDescent="0.25">
      <c r="A689" s="55"/>
      <c r="B689" s="55"/>
      <c r="C689" s="55"/>
      <c r="D689" s="79"/>
      <c r="E689" s="53"/>
      <c r="F689" s="80"/>
      <c r="G689" s="70" t="str">
        <f t="shared" si="20"/>
        <v/>
      </c>
      <c r="H689" s="44" t="str">
        <f t="shared" si="21"/>
        <v/>
      </c>
    </row>
    <row r="690" spans="1:8" x14ac:dyDescent="0.25">
      <c r="A690" s="55"/>
      <c r="B690" s="55"/>
      <c r="C690" s="55"/>
      <c r="D690" s="79"/>
      <c r="E690" s="53"/>
      <c r="F690" s="80"/>
      <c r="G690" s="70" t="str">
        <f t="shared" si="20"/>
        <v/>
      </c>
      <c r="H690" s="44" t="str">
        <f t="shared" si="21"/>
        <v/>
      </c>
    </row>
    <row r="691" spans="1:8" x14ac:dyDescent="0.25">
      <c r="A691" s="55"/>
      <c r="B691" s="55"/>
      <c r="C691" s="55"/>
      <c r="D691" s="79"/>
      <c r="E691" s="53"/>
      <c r="F691" s="80"/>
      <c r="G691" s="70" t="str">
        <f t="shared" si="20"/>
        <v/>
      </c>
      <c r="H691" s="44" t="str">
        <f t="shared" si="21"/>
        <v/>
      </c>
    </row>
    <row r="692" spans="1:8" x14ac:dyDescent="0.25">
      <c r="A692" s="55"/>
      <c r="B692" s="55"/>
      <c r="C692" s="55"/>
      <c r="D692" s="79"/>
      <c r="E692" s="53"/>
      <c r="F692" s="80"/>
      <c r="G692" s="70" t="str">
        <f t="shared" si="20"/>
        <v/>
      </c>
      <c r="H692" s="44" t="str">
        <f t="shared" si="21"/>
        <v/>
      </c>
    </row>
    <row r="693" spans="1:8" x14ac:dyDescent="0.25">
      <c r="A693" s="55"/>
      <c r="B693" s="55"/>
      <c r="C693" s="55"/>
      <c r="D693" s="79"/>
      <c r="E693" s="53"/>
      <c r="F693" s="80"/>
      <c r="G693" s="70" t="str">
        <f t="shared" si="20"/>
        <v/>
      </c>
      <c r="H693" s="44" t="str">
        <f t="shared" si="21"/>
        <v/>
      </c>
    </row>
    <row r="694" spans="1:8" x14ac:dyDescent="0.25">
      <c r="A694" s="55"/>
      <c r="B694" s="55"/>
      <c r="C694" s="55"/>
      <c r="D694" s="79"/>
      <c r="E694" s="53"/>
      <c r="F694" s="80"/>
      <c r="G694" s="70" t="str">
        <f t="shared" si="20"/>
        <v/>
      </c>
      <c r="H694" s="44" t="str">
        <f t="shared" si="21"/>
        <v/>
      </c>
    </row>
    <row r="695" spans="1:8" x14ac:dyDescent="0.25">
      <c r="A695" s="55"/>
      <c r="B695" s="55"/>
      <c r="C695" s="55"/>
      <c r="D695" s="79"/>
      <c r="E695" s="53"/>
      <c r="F695" s="80"/>
      <c r="G695" s="70" t="str">
        <f t="shared" si="20"/>
        <v/>
      </c>
      <c r="H695" s="44" t="str">
        <f t="shared" si="21"/>
        <v/>
      </c>
    </row>
    <row r="696" spans="1:8" x14ac:dyDescent="0.25">
      <c r="A696" s="55"/>
      <c r="B696" s="55"/>
      <c r="C696" s="55"/>
      <c r="D696" s="79"/>
      <c r="E696" s="53"/>
      <c r="F696" s="80"/>
      <c r="G696" s="70" t="str">
        <f t="shared" si="20"/>
        <v/>
      </c>
      <c r="H696" s="44" t="str">
        <f t="shared" si="21"/>
        <v/>
      </c>
    </row>
    <row r="697" spans="1:8" x14ac:dyDescent="0.25">
      <c r="A697" s="55"/>
      <c r="B697" s="55"/>
      <c r="C697" s="55"/>
      <c r="D697" s="79"/>
      <c r="E697" s="53"/>
      <c r="F697" s="80"/>
      <c r="G697" s="70" t="str">
        <f t="shared" si="20"/>
        <v/>
      </c>
      <c r="H697" s="44" t="str">
        <f t="shared" si="21"/>
        <v/>
      </c>
    </row>
    <row r="698" spans="1:8" x14ac:dyDescent="0.25">
      <c r="A698" s="55"/>
      <c r="B698" s="55"/>
      <c r="C698" s="55"/>
      <c r="D698" s="79"/>
      <c r="E698" s="53"/>
      <c r="F698" s="80"/>
      <c r="G698" s="70" t="str">
        <f t="shared" si="20"/>
        <v/>
      </c>
      <c r="H698" s="44" t="str">
        <f t="shared" si="21"/>
        <v/>
      </c>
    </row>
    <row r="699" spans="1:8" x14ac:dyDescent="0.25">
      <c r="A699" s="55"/>
      <c r="B699" s="55"/>
      <c r="C699" s="55"/>
      <c r="D699" s="79"/>
      <c r="E699" s="53"/>
      <c r="F699" s="80"/>
      <c r="G699" s="70" t="str">
        <f t="shared" si="20"/>
        <v/>
      </c>
      <c r="H699" s="44" t="str">
        <f t="shared" si="21"/>
        <v/>
      </c>
    </row>
    <row r="700" spans="1:8" x14ac:dyDescent="0.25">
      <c r="A700" s="55"/>
      <c r="B700" s="55"/>
      <c r="C700" s="55"/>
      <c r="D700" s="79"/>
      <c r="E700" s="53"/>
      <c r="F700" s="80"/>
      <c r="G700" s="70" t="str">
        <f t="shared" si="20"/>
        <v/>
      </c>
      <c r="H700" s="44" t="str">
        <f t="shared" si="21"/>
        <v/>
      </c>
    </row>
    <row r="701" spans="1:8" x14ac:dyDescent="0.25">
      <c r="A701" s="55"/>
      <c r="B701" s="55"/>
      <c r="C701" s="55"/>
      <c r="D701" s="79"/>
      <c r="E701" s="53"/>
      <c r="F701" s="80"/>
      <c r="G701" s="70" t="str">
        <f t="shared" si="20"/>
        <v/>
      </c>
      <c r="H701" s="44" t="str">
        <f t="shared" si="21"/>
        <v/>
      </c>
    </row>
    <row r="702" spans="1:8" x14ac:dyDescent="0.25">
      <c r="A702" s="55"/>
      <c r="B702" s="55"/>
      <c r="C702" s="55"/>
      <c r="D702" s="79"/>
      <c r="E702" s="53"/>
      <c r="F702" s="80"/>
      <c r="G702" s="70" t="str">
        <f t="shared" si="20"/>
        <v/>
      </c>
      <c r="H702" s="44" t="str">
        <f t="shared" si="21"/>
        <v/>
      </c>
    </row>
    <row r="703" spans="1:8" x14ac:dyDescent="0.25">
      <c r="A703" s="55"/>
      <c r="B703" s="55"/>
      <c r="C703" s="55"/>
      <c r="D703" s="79"/>
      <c r="E703" s="53"/>
      <c r="F703" s="80"/>
      <c r="G703" s="70" t="str">
        <f t="shared" si="20"/>
        <v/>
      </c>
      <c r="H703" s="44" t="str">
        <f t="shared" si="21"/>
        <v/>
      </c>
    </row>
    <row r="704" spans="1:8" x14ac:dyDescent="0.25">
      <c r="A704" s="55"/>
      <c r="B704" s="55"/>
      <c r="C704" s="55"/>
      <c r="D704" s="79"/>
      <c r="E704" s="53"/>
      <c r="F704" s="80"/>
      <c r="G704" s="70" t="str">
        <f t="shared" si="20"/>
        <v/>
      </c>
      <c r="H704" s="44" t="str">
        <f t="shared" si="21"/>
        <v/>
      </c>
    </row>
    <row r="705" spans="1:8" x14ac:dyDescent="0.25">
      <c r="A705" s="55"/>
      <c r="B705" s="55"/>
      <c r="C705" s="55"/>
      <c r="D705" s="79"/>
      <c r="E705" s="53"/>
      <c r="F705" s="80"/>
      <c r="G705" s="70" t="str">
        <f t="shared" si="20"/>
        <v/>
      </c>
      <c r="H705" s="44" t="str">
        <f t="shared" si="21"/>
        <v/>
      </c>
    </row>
    <row r="706" spans="1:8" x14ac:dyDescent="0.25">
      <c r="A706" s="55"/>
      <c r="B706" s="55"/>
      <c r="C706" s="55"/>
      <c r="D706" s="79"/>
      <c r="E706" s="53"/>
      <c r="F706" s="80"/>
      <c r="G706" s="70" t="str">
        <f t="shared" si="20"/>
        <v/>
      </c>
      <c r="H706" s="44" t="str">
        <f t="shared" si="21"/>
        <v/>
      </c>
    </row>
    <row r="707" spans="1:8" x14ac:dyDescent="0.25">
      <c r="A707" s="55"/>
      <c r="B707" s="55"/>
      <c r="C707" s="55"/>
      <c r="D707" s="79"/>
      <c r="E707" s="53"/>
      <c r="F707" s="80"/>
      <c r="G707" s="70" t="str">
        <f t="shared" si="20"/>
        <v/>
      </c>
      <c r="H707" s="44" t="str">
        <f t="shared" si="21"/>
        <v/>
      </c>
    </row>
    <row r="708" spans="1:8" x14ac:dyDescent="0.25">
      <c r="A708" s="55"/>
      <c r="B708" s="55"/>
      <c r="C708" s="55"/>
      <c r="D708" s="79"/>
      <c r="E708" s="53"/>
      <c r="F708" s="80"/>
      <c r="G708" s="70" t="str">
        <f t="shared" si="20"/>
        <v/>
      </c>
      <c r="H708" s="44" t="str">
        <f t="shared" si="21"/>
        <v/>
      </c>
    </row>
    <row r="709" spans="1:8" x14ac:dyDescent="0.25">
      <c r="A709" s="55"/>
      <c r="B709" s="55"/>
      <c r="C709" s="55"/>
      <c r="D709" s="79"/>
      <c r="E709" s="53"/>
      <c r="F709" s="80"/>
      <c r="G709" s="70" t="str">
        <f t="shared" si="20"/>
        <v/>
      </c>
      <c r="H709" s="44" t="str">
        <f t="shared" si="21"/>
        <v/>
      </c>
    </row>
    <row r="710" spans="1:8" x14ac:dyDescent="0.25">
      <c r="A710" s="55"/>
      <c r="B710" s="55"/>
      <c r="C710" s="55"/>
      <c r="D710" s="79"/>
      <c r="E710" s="53"/>
      <c r="F710" s="80"/>
      <c r="G710" s="70" t="str">
        <f t="shared" si="20"/>
        <v/>
      </c>
      <c r="H710" s="44" t="str">
        <f t="shared" si="21"/>
        <v/>
      </c>
    </row>
    <row r="711" spans="1:8" x14ac:dyDescent="0.25">
      <c r="A711" s="55"/>
      <c r="B711" s="55"/>
      <c r="C711" s="55"/>
      <c r="D711" s="79"/>
      <c r="E711" s="53"/>
      <c r="F711" s="80"/>
      <c r="G711" s="70" t="str">
        <f t="shared" si="20"/>
        <v/>
      </c>
      <c r="H711" s="44" t="str">
        <f t="shared" si="21"/>
        <v/>
      </c>
    </row>
    <row r="712" spans="1:8" x14ac:dyDescent="0.25">
      <c r="A712" s="55"/>
      <c r="B712" s="55"/>
      <c r="C712" s="55"/>
      <c r="D712" s="79"/>
      <c r="E712" s="53"/>
      <c r="F712" s="80"/>
      <c r="G712" s="70" t="str">
        <f t="shared" si="20"/>
        <v/>
      </c>
      <c r="H712" s="44" t="str">
        <f t="shared" si="21"/>
        <v/>
      </c>
    </row>
    <row r="713" spans="1:8" x14ac:dyDescent="0.25">
      <c r="A713" s="55"/>
      <c r="B713" s="55"/>
      <c r="C713" s="55"/>
      <c r="D713" s="79"/>
      <c r="E713" s="53"/>
      <c r="F713" s="80"/>
      <c r="G713" s="70" t="str">
        <f t="shared" si="20"/>
        <v/>
      </c>
      <c r="H713" s="44" t="str">
        <f t="shared" si="21"/>
        <v/>
      </c>
    </row>
    <row r="714" spans="1:8" x14ac:dyDescent="0.25">
      <c r="A714" s="55"/>
      <c r="B714" s="55"/>
      <c r="C714" s="55"/>
      <c r="D714" s="79"/>
      <c r="E714" s="53"/>
      <c r="F714" s="80"/>
      <c r="G714" s="70" t="str">
        <f t="shared" si="20"/>
        <v/>
      </c>
      <c r="H714" s="44" t="str">
        <f t="shared" si="21"/>
        <v/>
      </c>
    </row>
    <row r="715" spans="1:8" x14ac:dyDescent="0.25">
      <c r="A715" s="55"/>
      <c r="B715" s="55"/>
      <c r="C715" s="55"/>
      <c r="D715" s="79"/>
      <c r="E715" s="53"/>
      <c r="F715" s="80"/>
      <c r="G715" s="70" t="str">
        <f t="shared" si="20"/>
        <v/>
      </c>
      <c r="H715" s="44" t="str">
        <f t="shared" si="21"/>
        <v/>
      </c>
    </row>
    <row r="716" spans="1:8" x14ac:dyDescent="0.25">
      <c r="A716" s="55"/>
      <c r="B716" s="55"/>
      <c r="C716" s="55"/>
      <c r="D716" s="79"/>
      <c r="E716" s="53"/>
      <c r="F716" s="80"/>
      <c r="G716" s="70" t="str">
        <f t="shared" si="20"/>
        <v/>
      </c>
      <c r="H716" s="44" t="str">
        <f t="shared" si="21"/>
        <v/>
      </c>
    </row>
    <row r="717" spans="1:8" x14ac:dyDescent="0.25">
      <c r="A717" s="55"/>
      <c r="B717" s="55"/>
      <c r="C717" s="55"/>
      <c r="D717" s="79"/>
      <c r="E717" s="53"/>
      <c r="F717" s="80"/>
      <c r="G717" s="70" t="str">
        <f t="shared" si="20"/>
        <v/>
      </c>
      <c r="H717" s="44" t="str">
        <f t="shared" si="21"/>
        <v/>
      </c>
    </row>
    <row r="718" spans="1:8" x14ac:dyDescent="0.25">
      <c r="A718" s="55"/>
      <c r="B718" s="55"/>
      <c r="C718" s="55"/>
      <c r="D718" s="79"/>
      <c r="E718" s="53"/>
      <c r="F718" s="80"/>
      <c r="G718" s="70" t="str">
        <f t="shared" si="20"/>
        <v/>
      </c>
      <c r="H718" s="44" t="str">
        <f t="shared" si="21"/>
        <v/>
      </c>
    </row>
    <row r="719" spans="1:8" x14ac:dyDescent="0.25">
      <c r="A719" s="55"/>
      <c r="B719" s="55"/>
      <c r="C719" s="55"/>
      <c r="D719" s="79"/>
      <c r="E719" s="53"/>
      <c r="F719" s="80"/>
      <c r="G719" s="70" t="str">
        <f t="shared" si="20"/>
        <v/>
      </c>
      <c r="H719" s="44" t="str">
        <f t="shared" si="21"/>
        <v/>
      </c>
    </row>
    <row r="720" spans="1:8" x14ac:dyDescent="0.25">
      <c r="A720" s="55"/>
      <c r="B720" s="55"/>
      <c r="C720" s="55"/>
      <c r="D720" s="79"/>
      <c r="E720" s="53"/>
      <c r="F720" s="80"/>
      <c r="G720" s="70" t="str">
        <f t="shared" ref="G720:G783" si="22">IF(E720="","",IF(D720-45169&gt;0,VLOOKUP(E720,Table,2,FALSE),VLOOKUP(E720,Table,3,FALSE)))</f>
        <v/>
      </c>
      <c r="H720" s="44" t="str">
        <f t="shared" ref="H720:H783" si="23">IF(F720="","",ROUND(F720*G720,2))</f>
        <v/>
      </c>
    </row>
    <row r="721" spans="1:8" x14ac:dyDescent="0.25">
      <c r="A721" s="55"/>
      <c r="B721" s="55"/>
      <c r="C721" s="55"/>
      <c r="D721" s="79"/>
      <c r="E721" s="53"/>
      <c r="F721" s="80"/>
      <c r="G721" s="70" t="str">
        <f t="shared" si="22"/>
        <v/>
      </c>
      <c r="H721" s="44" t="str">
        <f t="shared" si="23"/>
        <v/>
      </c>
    </row>
    <row r="722" spans="1:8" x14ac:dyDescent="0.25">
      <c r="A722" s="55"/>
      <c r="B722" s="55"/>
      <c r="C722" s="55"/>
      <c r="D722" s="79"/>
      <c r="E722" s="53"/>
      <c r="F722" s="80"/>
      <c r="G722" s="70" t="str">
        <f t="shared" si="22"/>
        <v/>
      </c>
      <c r="H722" s="44" t="str">
        <f t="shared" si="23"/>
        <v/>
      </c>
    </row>
    <row r="723" spans="1:8" x14ac:dyDescent="0.25">
      <c r="A723" s="55"/>
      <c r="B723" s="55"/>
      <c r="C723" s="55"/>
      <c r="D723" s="79"/>
      <c r="E723" s="53"/>
      <c r="F723" s="80"/>
      <c r="G723" s="70" t="str">
        <f t="shared" si="22"/>
        <v/>
      </c>
      <c r="H723" s="44" t="str">
        <f t="shared" si="23"/>
        <v/>
      </c>
    </row>
    <row r="724" spans="1:8" x14ac:dyDescent="0.25">
      <c r="A724" s="55"/>
      <c r="B724" s="55"/>
      <c r="C724" s="55"/>
      <c r="D724" s="79"/>
      <c r="E724" s="53"/>
      <c r="F724" s="80"/>
      <c r="G724" s="70" t="str">
        <f t="shared" si="22"/>
        <v/>
      </c>
      <c r="H724" s="44" t="str">
        <f t="shared" si="23"/>
        <v/>
      </c>
    </row>
    <row r="725" spans="1:8" x14ac:dyDescent="0.25">
      <c r="A725" s="55"/>
      <c r="B725" s="55"/>
      <c r="C725" s="55"/>
      <c r="D725" s="79"/>
      <c r="E725" s="53"/>
      <c r="F725" s="80"/>
      <c r="G725" s="70" t="str">
        <f t="shared" si="22"/>
        <v/>
      </c>
      <c r="H725" s="44" t="str">
        <f t="shared" si="23"/>
        <v/>
      </c>
    </row>
    <row r="726" spans="1:8" x14ac:dyDescent="0.25">
      <c r="A726" s="55"/>
      <c r="B726" s="55"/>
      <c r="C726" s="55"/>
      <c r="D726" s="79"/>
      <c r="E726" s="53"/>
      <c r="F726" s="80"/>
      <c r="G726" s="70" t="str">
        <f t="shared" si="22"/>
        <v/>
      </c>
      <c r="H726" s="44" t="str">
        <f t="shared" si="23"/>
        <v/>
      </c>
    </row>
    <row r="727" spans="1:8" x14ac:dyDescent="0.25">
      <c r="A727" s="55"/>
      <c r="B727" s="55"/>
      <c r="C727" s="55"/>
      <c r="D727" s="79"/>
      <c r="E727" s="53"/>
      <c r="F727" s="80"/>
      <c r="G727" s="70" t="str">
        <f t="shared" si="22"/>
        <v/>
      </c>
      <c r="H727" s="44" t="str">
        <f t="shared" si="23"/>
        <v/>
      </c>
    </row>
    <row r="728" spans="1:8" x14ac:dyDescent="0.25">
      <c r="A728" s="55"/>
      <c r="B728" s="55"/>
      <c r="C728" s="55"/>
      <c r="D728" s="79"/>
      <c r="E728" s="53"/>
      <c r="F728" s="80"/>
      <c r="G728" s="70" t="str">
        <f t="shared" si="22"/>
        <v/>
      </c>
      <c r="H728" s="44" t="str">
        <f t="shared" si="23"/>
        <v/>
      </c>
    </row>
    <row r="729" spans="1:8" x14ac:dyDescent="0.25">
      <c r="A729" s="55"/>
      <c r="B729" s="55"/>
      <c r="C729" s="55"/>
      <c r="D729" s="79"/>
      <c r="E729" s="53"/>
      <c r="F729" s="80"/>
      <c r="G729" s="70" t="str">
        <f t="shared" si="22"/>
        <v/>
      </c>
      <c r="H729" s="44" t="str">
        <f t="shared" si="23"/>
        <v/>
      </c>
    </row>
    <row r="730" spans="1:8" x14ac:dyDescent="0.25">
      <c r="A730" s="55"/>
      <c r="B730" s="55"/>
      <c r="C730" s="55"/>
      <c r="D730" s="79"/>
      <c r="E730" s="53"/>
      <c r="F730" s="80"/>
      <c r="G730" s="70" t="str">
        <f t="shared" si="22"/>
        <v/>
      </c>
      <c r="H730" s="44" t="str">
        <f t="shared" si="23"/>
        <v/>
      </c>
    </row>
    <row r="731" spans="1:8" x14ac:dyDescent="0.25">
      <c r="A731" s="55"/>
      <c r="B731" s="55"/>
      <c r="C731" s="55"/>
      <c r="D731" s="79"/>
      <c r="E731" s="53"/>
      <c r="F731" s="80"/>
      <c r="G731" s="70" t="str">
        <f t="shared" si="22"/>
        <v/>
      </c>
      <c r="H731" s="44" t="str">
        <f t="shared" si="23"/>
        <v/>
      </c>
    </row>
    <row r="732" spans="1:8" x14ac:dyDescent="0.25">
      <c r="A732" s="55"/>
      <c r="B732" s="55"/>
      <c r="C732" s="55"/>
      <c r="D732" s="79"/>
      <c r="E732" s="53"/>
      <c r="F732" s="80"/>
      <c r="G732" s="70" t="str">
        <f t="shared" si="22"/>
        <v/>
      </c>
      <c r="H732" s="44" t="str">
        <f t="shared" si="23"/>
        <v/>
      </c>
    </row>
    <row r="733" spans="1:8" x14ac:dyDescent="0.25">
      <c r="A733" s="55"/>
      <c r="B733" s="55"/>
      <c r="C733" s="55"/>
      <c r="D733" s="79"/>
      <c r="E733" s="53"/>
      <c r="F733" s="80"/>
      <c r="G733" s="70" t="str">
        <f t="shared" si="22"/>
        <v/>
      </c>
      <c r="H733" s="44" t="str">
        <f t="shared" si="23"/>
        <v/>
      </c>
    </row>
    <row r="734" spans="1:8" x14ac:dyDescent="0.25">
      <c r="A734" s="55"/>
      <c r="B734" s="55"/>
      <c r="C734" s="55"/>
      <c r="D734" s="79"/>
      <c r="E734" s="53"/>
      <c r="F734" s="80"/>
      <c r="G734" s="70" t="str">
        <f t="shared" si="22"/>
        <v/>
      </c>
      <c r="H734" s="44" t="str">
        <f t="shared" si="23"/>
        <v/>
      </c>
    </row>
    <row r="735" spans="1:8" x14ac:dyDescent="0.25">
      <c r="A735" s="55"/>
      <c r="B735" s="55"/>
      <c r="C735" s="55"/>
      <c r="D735" s="79"/>
      <c r="E735" s="53"/>
      <c r="F735" s="80"/>
      <c r="G735" s="70" t="str">
        <f t="shared" si="22"/>
        <v/>
      </c>
      <c r="H735" s="44" t="str">
        <f t="shared" si="23"/>
        <v/>
      </c>
    </row>
    <row r="736" spans="1:8" x14ac:dyDescent="0.25">
      <c r="A736" s="55"/>
      <c r="B736" s="55"/>
      <c r="C736" s="55"/>
      <c r="D736" s="79"/>
      <c r="E736" s="53"/>
      <c r="F736" s="80"/>
      <c r="G736" s="70" t="str">
        <f t="shared" si="22"/>
        <v/>
      </c>
      <c r="H736" s="44" t="str">
        <f t="shared" si="23"/>
        <v/>
      </c>
    </row>
    <row r="737" spans="1:8" x14ac:dyDescent="0.25">
      <c r="A737" s="55"/>
      <c r="B737" s="55"/>
      <c r="C737" s="55"/>
      <c r="D737" s="79"/>
      <c r="E737" s="53"/>
      <c r="F737" s="80"/>
      <c r="G737" s="70" t="str">
        <f t="shared" si="22"/>
        <v/>
      </c>
      <c r="H737" s="44" t="str">
        <f t="shared" si="23"/>
        <v/>
      </c>
    </row>
    <row r="738" spans="1:8" x14ac:dyDescent="0.25">
      <c r="A738" s="55"/>
      <c r="B738" s="55"/>
      <c r="C738" s="55"/>
      <c r="D738" s="79"/>
      <c r="E738" s="53"/>
      <c r="F738" s="80"/>
      <c r="G738" s="70" t="str">
        <f t="shared" si="22"/>
        <v/>
      </c>
      <c r="H738" s="44" t="str">
        <f t="shared" si="23"/>
        <v/>
      </c>
    </row>
    <row r="739" spans="1:8" x14ac:dyDescent="0.25">
      <c r="A739" s="55"/>
      <c r="B739" s="55"/>
      <c r="C739" s="55"/>
      <c r="D739" s="79"/>
      <c r="E739" s="53"/>
      <c r="F739" s="80"/>
      <c r="G739" s="70" t="str">
        <f t="shared" si="22"/>
        <v/>
      </c>
      <c r="H739" s="44" t="str">
        <f t="shared" si="23"/>
        <v/>
      </c>
    </row>
    <row r="740" spans="1:8" x14ac:dyDescent="0.25">
      <c r="A740" s="55"/>
      <c r="B740" s="55"/>
      <c r="C740" s="55"/>
      <c r="D740" s="79"/>
      <c r="E740" s="53"/>
      <c r="F740" s="80"/>
      <c r="G740" s="70" t="str">
        <f t="shared" si="22"/>
        <v/>
      </c>
      <c r="H740" s="44" t="str">
        <f t="shared" si="23"/>
        <v/>
      </c>
    </row>
    <row r="741" spans="1:8" x14ac:dyDescent="0.25">
      <c r="A741" s="55"/>
      <c r="B741" s="55"/>
      <c r="C741" s="55"/>
      <c r="D741" s="79"/>
      <c r="E741" s="53"/>
      <c r="F741" s="80"/>
      <c r="G741" s="70" t="str">
        <f t="shared" si="22"/>
        <v/>
      </c>
      <c r="H741" s="44" t="str">
        <f t="shared" si="23"/>
        <v/>
      </c>
    </row>
    <row r="742" spans="1:8" x14ac:dyDescent="0.25">
      <c r="A742" s="55"/>
      <c r="B742" s="55"/>
      <c r="C742" s="55"/>
      <c r="D742" s="79"/>
      <c r="E742" s="53"/>
      <c r="F742" s="80"/>
      <c r="G742" s="70" t="str">
        <f t="shared" si="22"/>
        <v/>
      </c>
      <c r="H742" s="44" t="str">
        <f t="shared" si="23"/>
        <v/>
      </c>
    </row>
    <row r="743" spans="1:8" x14ac:dyDescent="0.25">
      <c r="A743" s="55"/>
      <c r="B743" s="55"/>
      <c r="C743" s="55"/>
      <c r="D743" s="79"/>
      <c r="E743" s="53"/>
      <c r="F743" s="80"/>
      <c r="G743" s="70" t="str">
        <f t="shared" si="22"/>
        <v/>
      </c>
      <c r="H743" s="44" t="str">
        <f t="shared" si="23"/>
        <v/>
      </c>
    </row>
    <row r="744" spans="1:8" x14ac:dyDescent="0.25">
      <c r="A744" s="55"/>
      <c r="B744" s="55"/>
      <c r="C744" s="55"/>
      <c r="D744" s="79"/>
      <c r="E744" s="53"/>
      <c r="F744" s="80"/>
      <c r="G744" s="70" t="str">
        <f t="shared" si="22"/>
        <v/>
      </c>
      <c r="H744" s="44" t="str">
        <f t="shared" si="23"/>
        <v/>
      </c>
    </row>
    <row r="745" spans="1:8" x14ac:dyDescent="0.25">
      <c r="A745" s="55"/>
      <c r="B745" s="55"/>
      <c r="C745" s="55"/>
      <c r="D745" s="79"/>
      <c r="E745" s="53"/>
      <c r="F745" s="80"/>
      <c r="G745" s="70" t="str">
        <f t="shared" si="22"/>
        <v/>
      </c>
      <c r="H745" s="44" t="str">
        <f t="shared" si="23"/>
        <v/>
      </c>
    </row>
    <row r="746" spans="1:8" x14ac:dyDescent="0.25">
      <c r="A746" s="55"/>
      <c r="B746" s="55"/>
      <c r="C746" s="55"/>
      <c r="D746" s="79"/>
      <c r="E746" s="53"/>
      <c r="F746" s="80"/>
      <c r="G746" s="70" t="str">
        <f t="shared" si="22"/>
        <v/>
      </c>
      <c r="H746" s="44" t="str">
        <f t="shared" si="23"/>
        <v/>
      </c>
    </row>
    <row r="747" spans="1:8" x14ac:dyDescent="0.25">
      <c r="A747" s="55"/>
      <c r="B747" s="55"/>
      <c r="C747" s="55"/>
      <c r="D747" s="79"/>
      <c r="E747" s="53"/>
      <c r="F747" s="80"/>
      <c r="G747" s="70" t="str">
        <f t="shared" si="22"/>
        <v/>
      </c>
      <c r="H747" s="44" t="str">
        <f t="shared" si="23"/>
        <v/>
      </c>
    </row>
    <row r="748" spans="1:8" x14ac:dyDescent="0.25">
      <c r="A748" s="55"/>
      <c r="B748" s="55"/>
      <c r="C748" s="55"/>
      <c r="D748" s="79"/>
      <c r="E748" s="53"/>
      <c r="F748" s="80"/>
      <c r="G748" s="70" t="str">
        <f t="shared" si="22"/>
        <v/>
      </c>
      <c r="H748" s="44" t="str">
        <f t="shared" si="23"/>
        <v/>
      </c>
    </row>
    <row r="749" spans="1:8" x14ac:dyDescent="0.25">
      <c r="A749" s="55"/>
      <c r="B749" s="55"/>
      <c r="C749" s="55"/>
      <c r="D749" s="79"/>
      <c r="E749" s="53"/>
      <c r="F749" s="80"/>
      <c r="G749" s="70" t="str">
        <f t="shared" si="22"/>
        <v/>
      </c>
      <c r="H749" s="44" t="str">
        <f t="shared" si="23"/>
        <v/>
      </c>
    </row>
    <row r="750" spans="1:8" x14ac:dyDescent="0.25">
      <c r="A750" s="55"/>
      <c r="B750" s="55"/>
      <c r="C750" s="55"/>
      <c r="D750" s="79"/>
      <c r="E750" s="53"/>
      <c r="F750" s="80"/>
      <c r="G750" s="70" t="str">
        <f t="shared" si="22"/>
        <v/>
      </c>
      <c r="H750" s="44" t="str">
        <f t="shared" si="23"/>
        <v/>
      </c>
    </row>
    <row r="751" spans="1:8" x14ac:dyDescent="0.25">
      <c r="A751" s="55"/>
      <c r="B751" s="55"/>
      <c r="C751" s="55"/>
      <c r="D751" s="79"/>
      <c r="E751" s="53"/>
      <c r="F751" s="80"/>
      <c r="G751" s="70" t="str">
        <f t="shared" si="22"/>
        <v/>
      </c>
      <c r="H751" s="44" t="str">
        <f t="shared" si="23"/>
        <v/>
      </c>
    </row>
    <row r="752" spans="1:8" x14ac:dyDescent="0.25">
      <c r="A752" s="55"/>
      <c r="B752" s="55"/>
      <c r="C752" s="55"/>
      <c r="D752" s="79"/>
      <c r="E752" s="53"/>
      <c r="F752" s="80"/>
      <c r="G752" s="70" t="str">
        <f t="shared" si="22"/>
        <v/>
      </c>
      <c r="H752" s="44" t="str">
        <f t="shared" si="23"/>
        <v/>
      </c>
    </row>
    <row r="753" spans="1:8" x14ac:dyDescent="0.25">
      <c r="A753" s="55"/>
      <c r="B753" s="55"/>
      <c r="C753" s="55"/>
      <c r="D753" s="79"/>
      <c r="E753" s="53"/>
      <c r="F753" s="80"/>
      <c r="G753" s="70" t="str">
        <f t="shared" si="22"/>
        <v/>
      </c>
      <c r="H753" s="44" t="str">
        <f t="shared" si="23"/>
        <v/>
      </c>
    </row>
    <row r="754" spans="1:8" x14ac:dyDescent="0.25">
      <c r="A754" s="55"/>
      <c r="B754" s="55"/>
      <c r="C754" s="55"/>
      <c r="D754" s="79"/>
      <c r="E754" s="53"/>
      <c r="F754" s="80"/>
      <c r="G754" s="70" t="str">
        <f t="shared" si="22"/>
        <v/>
      </c>
      <c r="H754" s="44" t="str">
        <f t="shared" si="23"/>
        <v/>
      </c>
    </row>
    <row r="755" spans="1:8" x14ac:dyDescent="0.25">
      <c r="A755" s="55"/>
      <c r="B755" s="55"/>
      <c r="C755" s="55"/>
      <c r="D755" s="79"/>
      <c r="E755" s="53"/>
      <c r="F755" s="80"/>
      <c r="G755" s="70" t="str">
        <f t="shared" si="22"/>
        <v/>
      </c>
      <c r="H755" s="44" t="str">
        <f t="shared" si="23"/>
        <v/>
      </c>
    </row>
    <row r="756" spans="1:8" x14ac:dyDescent="0.25">
      <c r="A756" s="55"/>
      <c r="B756" s="55"/>
      <c r="C756" s="55"/>
      <c r="D756" s="79"/>
      <c r="E756" s="53"/>
      <c r="F756" s="80"/>
      <c r="G756" s="70" t="str">
        <f t="shared" si="22"/>
        <v/>
      </c>
      <c r="H756" s="44" t="str">
        <f t="shared" si="23"/>
        <v/>
      </c>
    </row>
    <row r="757" spans="1:8" x14ac:dyDescent="0.25">
      <c r="A757" s="55"/>
      <c r="B757" s="55"/>
      <c r="C757" s="55"/>
      <c r="D757" s="79"/>
      <c r="E757" s="53"/>
      <c r="F757" s="80"/>
      <c r="G757" s="70" t="str">
        <f t="shared" si="22"/>
        <v/>
      </c>
      <c r="H757" s="44" t="str">
        <f t="shared" si="23"/>
        <v/>
      </c>
    </row>
    <row r="758" spans="1:8" x14ac:dyDescent="0.25">
      <c r="A758" s="55"/>
      <c r="B758" s="55"/>
      <c r="C758" s="55"/>
      <c r="D758" s="79"/>
      <c r="E758" s="53"/>
      <c r="F758" s="80"/>
      <c r="G758" s="70" t="str">
        <f t="shared" si="22"/>
        <v/>
      </c>
      <c r="H758" s="44" t="str">
        <f t="shared" si="23"/>
        <v/>
      </c>
    </row>
    <row r="759" spans="1:8" x14ac:dyDescent="0.25">
      <c r="A759" s="55"/>
      <c r="B759" s="55"/>
      <c r="C759" s="55"/>
      <c r="D759" s="79"/>
      <c r="E759" s="53"/>
      <c r="F759" s="80"/>
      <c r="G759" s="70" t="str">
        <f t="shared" si="22"/>
        <v/>
      </c>
      <c r="H759" s="44" t="str">
        <f t="shared" si="23"/>
        <v/>
      </c>
    </row>
    <row r="760" spans="1:8" x14ac:dyDescent="0.25">
      <c r="A760" s="55"/>
      <c r="B760" s="55"/>
      <c r="C760" s="55"/>
      <c r="D760" s="79"/>
      <c r="E760" s="53"/>
      <c r="F760" s="80"/>
      <c r="G760" s="70" t="str">
        <f t="shared" si="22"/>
        <v/>
      </c>
      <c r="H760" s="44" t="str">
        <f t="shared" si="23"/>
        <v/>
      </c>
    </row>
    <row r="761" spans="1:8" x14ac:dyDescent="0.25">
      <c r="A761" s="55"/>
      <c r="B761" s="55"/>
      <c r="C761" s="55"/>
      <c r="D761" s="79"/>
      <c r="E761" s="53"/>
      <c r="F761" s="80"/>
      <c r="G761" s="70" t="str">
        <f t="shared" si="22"/>
        <v/>
      </c>
      <c r="H761" s="44" t="str">
        <f t="shared" si="23"/>
        <v/>
      </c>
    </row>
    <row r="762" spans="1:8" x14ac:dyDescent="0.25">
      <c r="A762" s="55"/>
      <c r="B762" s="55"/>
      <c r="C762" s="55"/>
      <c r="D762" s="79"/>
      <c r="E762" s="53"/>
      <c r="F762" s="80"/>
      <c r="G762" s="70" t="str">
        <f t="shared" si="22"/>
        <v/>
      </c>
      <c r="H762" s="44" t="str">
        <f t="shared" si="23"/>
        <v/>
      </c>
    </row>
    <row r="763" spans="1:8" x14ac:dyDescent="0.25">
      <c r="A763" s="55"/>
      <c r="B763" s="55"/>
      <c r="C763" s="55"/>
      <c r="D763" s="79"/>
      <c r="E763" s="53"/>
      <c r="F763" s="80"/>
      <c r="G763" s="70" t="str">
        <f t="shared" si="22"/>
        <v/>
      </c>
      <c r="H763" s="44" t="str">
        <f t="shared" si="23"/>
        <v/>
      </c>
    </row>
    <row r="764" spans="1:8" x14ac:dyDescent="0.25">
      <c r="A764" s="55"/>
      <c r="B764" s="55"/>
      <c r="C764" s="55"/>
      <c r="D764" s="79"/>
      <c r="E764" s="53"/>
      <c r="F764" s="80"/>
      <c r="G764" s="70" t="str">
        <f t="shared" si="22"/>
        <v/>
      </c>
      <c r="H764" s="44" t="str">
        <f t="shared" si="23"/>
        <v/>
      </c>
    </row>
    <row r="765" spans="1:8" x14ac:dyDescent="0.25">
      <c r="A765" s="55"/>
      <c r="B765" s="55"/>
      <c r="C765" s="55"/>
      <c r="D765" s="79"/>
      <c r="E765" s="53"/>
      <c r="F765" s="80"/>
      <c r="G765" s="70" t="str">
        <f t="shared" si="22"/>
        <v/>
      </c>
      <c r="H765" s="44" t="str">
        <f t="shared" si="23"/>
        <v/>
      </c>
    </row>
    <row r="766" spans="1:8" x14ac:dyDescent="0.25">
      <c r="A766" s="55"/>
      <c r="B766" s="55"/>
      <c r="C766" s="55"/>
      <c r="D766" s="79"/>
      <c r="E766" s="53"/>
      <c r="F766" s="80"/>
      <c r="G766" s="70" t="str">
        <f t="shared" si="22"/>
        <v/>
      </c>
      <c r="H766" s="44" t="str">
        <f t="shared" si="23"/>
        <v/>
      </c>
    </row>
    <row r="767" spans="1:8" x14ac:dyDescent="0.25">
      <c r="A767" s="55"/>
      <c r="B767" s="55"/>
      <c r="C767" s="55"/>
      <c r="D767" s="79"/>
      <c r="E767" s="53"/>
      <c r="F767" s="80"/>
      <c r="G767" s="70" t="str">
        <f t="shared" si="22"/>
        <v/>
      </c>
      <c r="H767" s="44" t="str">
        <f t="shared" si="23"/>
        <v/>
      </c>
    </row>
    <row r="768" spans="1:8" x14ac:dyDescent="0.25">
      <c r="A768" s="55"/>
      <c r="B768" s="55"/>
      <c r="C768" s="55"/>
      <c r="D768" s="79"/>
      <c r="E768" s="53"/>
      <c r="F768" s="80"/>
      <c r="G768" s="70" t="str">
        <f t="shared" si="22"/>
        <v/>
      </c>
      <c r="H768" s="44" t="str">
        <f t="shared" si="23"/>
        <v/>
      </c>
    </row>
    <row r="769" spans="1:8" x14ac:dyDescent="0.25">
      <c r="A769" s="55"/>
      <c r="B769" s="55"/>
      <c r="C769" s="55"/>
      <c r="D769" s="79"/>
      <c r="E769" s="53"/>
      <c r="F769" s="80"/>
      <c r="G769" s="70" t="str">
        <f t="shared" si="22"/>
        <v/>
      </c>
      <c r="H769" s="44" t="str">
        <f t="shared" si="23"/>
        <v/>
      </c>
    </row>
    <row r="770" spans="1:8" x14ac:dyDescent="0.25">
      <c r="A770" s="55"/>
      <c r="B770" s="55"/>
      <c r="C770" s="55"/>
      <c r="D770" s="79"/>
      <c r="E770" s="53"/>
      <c r="F770" s="80"/>
      <c r="G770" s="70" t="str">
        <f t="shared" si="22"/>
        <v/>
      </c>
      <c r="H770" s="44" t="str">
        <f t="shared" si="23"/>
        <v/>
      </c>
    </row>
    <row r="771" spans="1:8" x14ac:dyDescent="0.25">
      <c r="A771" s="55"/>
      <c r="B771" s="55"/>
      <c r="C771" s="55"/>
      <c r="D771" s="79"/>
      <c r="E771" s="53"/>
      <c r="F771" s="80"/>
      <c r="G771" s="70" t="str">
        <f t="shared" si="22"/>
        <v/>
      </c>
      <c r="H771" s="44" t="str">
        <f t="shared" si="23"/>
        <v/>
      </c>
    </row>
    <row r="772" spans="1:8" x14ac:dyDescent="0.25">
      <c r="A772" s="55"/>
      <c r="B772" s="55"/>
      <c r="C772" s="55"/>
      <c r="D772" s="79"/>
      <c r="E772" s="53"/>
      <c r="F772" s="80"/>
      <c r="G772" s="70" t="str">
        <f t="shared" si="22"/>
        <v/>
      </c>
      <c r="H772" s="44" t="str">
        <f t="shared" si="23"/>
        <v/>
      </c>
    </row>
    <row r="773" spans="1:8" x14ac:dyDescent="0.25">
      <c r="A773" s="55"/>
      <c r="B773" s="55"/>
      <c r="C773" s="55"/>
      <c r="D773" s="79"/>
      <c r="E773" s="53"/>
      <c r="F773" s="80"/>
      <c r="G773" s="70" t="str">
        <f t="shared" si="22"/>
        <v/>
      </c>
      <c r="H773" s="44" t="str">
        <f t="shared" si="23"/>
        <v/>
      </c>
    </row>
    <row r="774" spans="1:8" x14ac:dyDescent="0.25">
      <c r="A774" s="55"/>
      <c r="B774" s="55"/>
      <c r="C774" s="55"/>
      <c r="D774" s="79"/>
      <c r="E774" s="53"/>
      <c r="F774" s="80"/>
      <c r="G774" s="70" t="str">
        <f t="shared" si="22"/>
        <v/>
      </c>
      <c r="H774" s="44" t="str">
        <f t="shared" si="23"/>
        <v/>
      </c>
    </row>
    <row r="775" spans="1:8" x14ac:dyDescent="0.25">
      <c r="A775" s="55"/>
      <c r="B775" s="55"/>
      <c r="C775" s="55"/>
      <c r="D775" s="79"/>
      <c r="E775" s="53"/>
      <c r="F775" s="80"/>
      <c r="G775" s="70" t="str">
        <f t="shared" si="22"/>
        <v/>
      </c>
      <c r="H775" s="44" t="str">
        <f t="shared" si="23"/>
        <v/>
      </c>
    </row>
    <row r="776" spans="1:8" x14ac:dyDescent="0.25">
      <c r="A776" s="55"/>
      <c r="B776" s="55"/>
      <c r="C776" s="55"/>
      <c r="D776" s="79"/>
      <c r="E776" s="53"/>
      <c r="F776" s="80"/>
      <c r="G776" s="70" t="str">
        <f t="shared" si="22"/>
        <v/>
      </c>
      <c r="H776" s="44" t="str">
        <f t="shared" si="23"/>
        <v/>
      </c>
    </row>
    <row r="777" spans="1:8" x14ac:dyDescent="0.25">
      <c r="A777" s="55"/>
      <c r="B777" s="55"/>
      <c r="C777" s="55"/>
      <c r="D777" s="79"/>
      <c r="E777" s="53"/>
      <c r="F777" s="80"/>
      <c r="G777" s="70" t="str">
        <f t="shared" si="22"/>
        <v/>
      </c>
      <c r="H777" s="44" t="str">
        <f t="shared" si="23"/>
        <v/>
      </c>
    </row>
    <row r="778" spans="1:8" x14ac:dyDescent="0.25">
      <c r="A778" s="55"/>
      <c r="B778" s="55"/>
      <c r="C778" s="55"/>
      <c r="D778" s="79"/>
      <c r="E778" s="53"/>
      <c r="F778" s="80"/>
      <c r="G778" s="70" t="str">
        <f t="shared" si="22"/>
        <v/>
      </c>
      <c r="H778" s="44" t="str">
        <f t="shared" si="23"/>
        <v/>
      </c>
    </row>
    <row r="779" spans="1:8" x14ac:dyDescent="0.25">
      <c r="A779" s="55"/>
      <c r="B779" s="55"/>
      <c r="C779" s="55"/>
      <c r="D779" s="79"/>
      <c r="E779" s="53"/>
      <c r="F779" s="80"/>
      <c r="G779" s="70" t="str">
        <f t="shared" si="22"/>
        <v/>
      </c>
      <c r="H779" s="44" t="str">
        <f t="shared" si="23"/>
        <v/>
      </c>
    </row>
    <row r="780" spans="1:8" x14ac:dyDescent="0.25">
      <c r="A780" s="55"/>
      <c r="B780" s="55"/>
      <c r="C780" s="55"/>
      <c r="D780" s="79"/>
      <c r="E780" s="53"/>
      <c r="F780" s="80"/>
      <c r="G780" s="70" t="str">
        <f t="shared" si="22"/>
        <v/>
      </c>
      <c r="H780" s="44" t="str">
        <f t="shared" si="23"/>
        <v/>
      </c>
    </row>
    <row r="781" spans="1:8" x14ac:dyDescent="0.25">
      <c r="A781" s="55"/>
      <c r="B781" s="55"/>
      <c r="C781" s="55"/>
      <c r="D781" s="79"/>
      <c r="E781" s="53"/>
      <c r="F781" s="80"/>
      <c r="G781" s="70" t="str">
        <f t="shared" si="22"/>
        <v/>
      </c>
      <c r="H781" s="44" t="str">
        <f t="shared" si="23"/>
        <v/>
      </c>
    </row>
    <row r="782" spans="1:8" x14ac:dyDescent="0.25">
      <c r="A782" s="55"/>
      <c r="B782" s="55"/>
      <c r="C782" s="55"/>
      <c r="D782" s="79"/>
      <c r="E782" s="53"/>
      <c r="F782" s="80"/>
      <c r="G782" s="70" t="str">
        <f t="shared" si="22"/>
        <v/>
      </c>
      <c r="H782" s="44" t="str">
        <f t="shared" si="23"/>
        <v/>
      </c>
    </row>
    <row r="783" spans="1:8" x14ac:dyDescent="0.25">
      <c r="A783" s="55"/>
      <c r="B783" s="55"/>
      <c r="C783" s="55"/>
      <c r="D783" s="79"/>
      <c r="E783" s="53"/>
      <c r="F783" s="80"/>
      <c r="G783" s="70" t="str">
        <f t="shared" si="22"/>
        <v/>
      </c>
      <c r="H783" s="44" t="str">
        <f t="shared" si="23"/>
        <v/>
      </c>
    </row>
    <row r="784" spans="1:8" x14ac:dyDescent="0.25">
      <c r="A784" s="55"/>
      <c r="B784" s="55"/>
      <c r="C784" s="55"/>
      <c r="D784" s="79"/>
      <c r="E784" s="53"/>
      <c r="F784" s="80"/>
      <c r="G784" s="70" t="str">
        <f t="shared" ref="G784:G847" si="24">IF(E784="","",IF(D784-45169&gt;0,VLOOKUP(E784,Table,2,FALSE),VLOOKUP(E784,Table,3,FALSE)))</f>
        <v/>
      </c>
      <c r="H784" s="44" t="str">
        <f t="shared" ref="H784:H847" si="25">IF(F784="","",ROUND(F784*G784,2))</f>
        <v/>
      </c>
    </row>
    <row r="785" spans="1:8" x14ac:dyDescent="0.25">
      <c r="A785" s="55"/>
      <c r="B785" s="55"/>
      <c r="C785" s="55"/>
      <c r="D785" s="79"/>
      <c r="E785" s="53"/>
      <c r="F785" s="80"/>
      <c r="G785" s="70" t="str">
        <f t="shared" si="24"/>
        <v/>
      </c>
      <c r="H785" s="44" t="str">
        <f t="shared" si="25"/>
        <v/>
      </c>
    </row>
    <row r="786" spans="1:8" x14ac:dyDescent="0.25">
      <c r="A786" s="55"/>
      <c r="B786" s="55"/>
      <c r="C786" s="55"/>
      <c r="D786" s="79"/>
      <c r="E786" s="53"/>
      <c r="F786" s="80"/>
      <c r="G786" s="70" t="str">
        <f t="shared" si="24"/>
        <v/>
      </c>
      <c r="H786" s="44" t="str">
        <f t="shared" si="25"/>
        <v/>
      </c>
    </row>
    <row r="787" spans="1:8" x14ac:dyDescent="0.25">
      <c r="A787" s="55"/>
      <c r="B787" s="55"/>
      <c r="C787" s="55"/>
      <c r="D787" s="79"/>
      <c r="E787" s="53"/>
      <c r="F787" s="80"/>
      <c r="G787" s="70" t="str">
        <f t="shared" si="24"/>
        <v/>
      </c>
      <c r="H787" s="44" t="str">
        <f t="shared" si="25"/>
        <v/>
      </c>
    </row>
    <row r="788" spans="1:8" x14ac:dyDescent="0.25">
      <c r="A788" s="55"/>
      <c r="B788" s="55"/>
      <c r="C788" s="55"/>
      <c r="D788" s="79"/>
      <c r="E788" s="53"/>
      <c r="F788" s="80"/>
      <c r="G788" s="70" t="str">
        <f t="shared" si="24"/>
        <v/>
      </c>
      <c r="H788" s="44" t="str">
        <f t="shared" si="25"/>
        <v/>
      </c>
    </row>
    <row r="789" spans="1:8" x14ac:dyDescent="0.25">
      <c r="A789" s="55"/>
      <c r="B789" s="55"/>
      <c r="C789" s="55"/>
      <c r="D789" s="79"/>
      <c r="E789" s="53"/>
      <c r="F789" s="80"/>
      <c r="G789" s="70" t="str">
        <f t="shared" si="24"/>
        <v/>
      </c>
      <c r="H789" s="44" t="str">
        <f t="shared" si="25"/>
        <v/>
      </c>
    </row>
    <row r="790" spans="1:8" x14ac:dyDescent="0.25">
      <c r="A790" s="55"/>
      <c r="B790" s="55"/>
      <c r="C790" s="55"/>
      <c r="D790" s="79"/>
      <c r="E790" s="53"/>
      <c r="F790" s="80"/>
      <c r="G790" s="70" t="str">
        <f t="shared" si="24"/>
        <v/>
      </c>
      <c r="H790" s="44" t="str">
        <f t="shared" si="25"/>
        <v/>
      </c>
    </row>
    <row r="791" spans="1:8" x14ac:dyDescent="0.25">
      <c r="A791" s="55"/>
      <c r="B791" s="55"/>
      <c r="C791" s="55"/>
      <c r="D791" s="79"/>
      <c r="E791" s="53"/>
      <c r="F791" s="80"/>
      <c r="G791" s="70" t="str">
        <f t="shared" si="24"/>
        <v/>
      </c>
      <c r="H791" s="44" t="str">
        <f t="shared" si="25"/>
        <v/>
      </c>
    </row>
    <row r="792" spans="1:8" x14ac:dyDescent="0.25">
      <c r="A792" s="55"/>
      <c r="B792" s="55"/>
      <c r="C792" s="55"/>
      <c r="D792" s="79"/>
      <c r="E792" s="53"/>
      <c r="F792" s="80"/>
      <c r="G792" s="70" t="str">
        <f t="shared" si="24"/>
        <v/>
      </c>
      <c r="H792" s="44" t="str">
        <f t="shared" si="25"/>
        <v/>
      </c>
    </row>
    <row r="793" spans="1:8" x14ac:dyDescent="0.25">
      <c r="A793" s="55"/>
      <c r="B793" s="55"/>
      <c r="C793" s="55"/>
      <c r="D793" s="79"/>
      <c r="E793" s="53"/>
      <c r="F793" s="80"/>
      <c r="G793" s="70" t="str">
        <f t="shared" si="24"/>
        <v/>
      </c>
      <c r="H793" s="44" t="str">
        <f t="shared" si="25"/>
        <v/>
      </c>
    </row>
    <row r="794" spans="1:8" x14ac:dyDescent="0.25">
      <c r="A794" s="55"/>
      <c r="B794" s="55"/>
      <c r="C794" s="55"/>
      <c r="D794" s="79"/>
      <c r="E794" s="53"/>
      <c r="F794" s="80"/>
      <c r="G794" s="70" t="str">
        <f t="shared" si="24"/>
        <v/>
      </c>
      <c r="H794" s="44" t="str">
        <f t="shared" si="25"/>
        <v/>
      </c>
    </row>
    <row r="795" spans="1:8" x14ac:dyDescent="0.25">
      <c r="A795" s="55"/>
      <c r="B795" s="55"/>
      <c r="C795" s="55"/>
      <c r="D795" s="79"/>
      <c r="E795" s="53"/>
      <c r="F795" s="80"/>
      <c r="G795" s="70" t="str">
        <f t="shared" si="24"/>
        <v/>
      </c>
      <c r="H795" s="44" t="str">
        <f t="shared" si="25"/>
        <v/>
      </c>
    </row>
    <row r="796" spans="1:8" x14ac:dyDescent="0.25">
      <c r="A796" s="55"/>
      <c r="B796" s="55"/>
      <c r="C796" s="55"/>
      <c r="D796" s="79"/>
      <c r="E796" s="53"/>
      <c r="F796" s="80"/>
      <c r="G796" s="70" t="str">
        <f t="shared" si="24"/>
        <v/>
      </c>
      <c r="H796" s="44" t="str">
        <f t="shared" si="25"/>
        <v/>
      </c>
    </row>
    <row r="797" spans="1:8" x14ac:dyDescent="0.25">
      <c r="A797" s="55"/>
      <c r="B797" s="55"/>
      <c r="C797" s="55"/>
      <c r="D797" s="79"/>
      <c r="E797" s="53"/>
      <c r="F797" s="80"/>
      <c r="G797" s="70" t="str">
        <f t="shared" si="24"/>
        <v/>
      </c>
      <c r="H797" s="44" t="str">
        <f t="shared" si="25"/>
        <v/>
      </c>
    </row>
    <row r="798" spans="1:8" x14ac:dyDescent="0.25">
      <c r="A798" s="55"/>
      <c r="B798" s="55"/>
      <c r="C798" s="55"/>
      <c r="D798" s="79"/>
      <c r="E798" s="53"/>
      <c r="F798" s="80"/>
      <c r="G798" s="70" t="str">
        <f t="shared" si="24"/>
        <v/>
      </c>
      <c r="H798" s="44" t="str">
        <f t="shared" si="25"/>
        <v/>
      </c>
    </row>
    <row r="799" spans="1:8" x14ac:dyDescent="0.25">
      <c r="A799" s="55"/>
      <c r="B799" s="55"/>
      <c r="C799" s="55"/>
      <c r="D799" s="79"/>
      <c r="E799" s="53"/>
      <c r="F799" s="80"/>
      <c r="G799" s="70" t="str">
        <f t="shared" si="24"/>
        <v/>
      </c>
      <c r="H799" s="44" t="str">
        <f t="shared" si="25"/>
        <v/>
      </c>
    </row>
    <row r="800" spans="1:8" x14ac:dyDescent="0.25">
      <c r="A800" s="55"/>
      <c r="B800" s="55"/>
      <c r="C800" s="55"/>
      <c r="D800" s="79"/>
      <c r="E800" s="53"/>
      <c r="F800" s="80"/>
      <c r="G800" s="70" t="str">
        <f t="shared" si="24"/>
        <v/>
      </c>
      <c r="H800" s="44" t="str">
        <f t="shared" si="25"/>
        <v/>
      </c>
    </row>
    <row r="801" spans="1:8" x14ac:dyDescent="0.25">
      <c r="A801" s="55"/>
      <c r="B801" s="55"/>
      <c r="C801" s="55"/>
      <c r="D801" s="79"/>
      <c r="E801" s="53"/>
      <c r="F801" s="80"/>
      <c r="G801" s="70" t="str">
        <f t="shared" si="24"/>
        <v/>
      </c>
      <c r="H801" s="44" t="str">
        <f t="shared" si="25"/>
        <v/>
      </c>
    </row>
    <row r="802" spans="1:8" x14ac:dyDescent="0.25">
      <c r="A802" s="55"/>
      <c r="B802" s="55"/>
      <c r="C802" s="55"/>
      <c r="D802" s="79"/>
      <c r="E802" s="53"/>
      <c r="F802" s="80"/>
      <c r="G802" s="70" t="str">
        <f t="shared" si="24"/>
        <v/>
      </c>
      <c r="H802" s="44" t="str">
        <f t="shared" si="25"/>
        <v/>
      </c>
    </row>
    <row r="803" spans="1:8" x14ac:dyDescent="0.25">
      <c r="A803" s="55"/>
      <c r="B803" s="55"/>
      <c r="C803" s="55"/>
      <c r="D803" s="79"/>
      <c r="E803" s="53"/>
      <c r="F803" s="80"/>
      <c r="G803" s="70" t="str">
        <f t="shared" si="24"/>
        <v/>
      </c>
      <c r="H803" s="44" t="str">
        <f t="shared" si="25"/>
        <v/>
      </c>
    </row>
    <row r="804" spans="1:8" x14ac:dyDescent="0.25">
      <c r="A804" s="55"/>
      <c r="B804" s="55"/>
      <c r="C804" s="55"/>
      <c r="D804" s="79"/>
      <c r="E804" s="53"/>
      <c r="F804" s="80"/>
      <c r="G804" s="70" t="str">
        <f t="shared" si="24"/>
        <v/>
      </c>
      <c r="H804" s="44" t="str">
        <f t="shared" si="25"/>
        <v/>
      </c>
    </row>
    <row r="805" spans="1:8" x14ac:dyDescent="0.25">
      <c r="A805" s="55"/>
      <c r="B805" s="55"/>
      <c r="C805" s="55"/>
      <c r="D805" s="79"/>
      <c r="E805" s="53"/>
      <c r="F805" s="80"/>
      <c r="G805" s="70" t="str">
        <f t="shared" si="24"/>
        <v/>
      </c>
      <c r="H805" s="44" t="str">
        <f t="shared" si="25"/>
        <v/>
      </c>
    </row>
    <row r="806" spans="1:8" x14ac:dyDescent="0.25">
      <c r="A806" s="55"/>
      <c r="B806" s="55"/>
      <c r="C806" s="55"/>
      <c r="D806" s="79"/>
      <c r="E806" s="53"/>
      <c r="F806" s="80"/>
      <c r="G806" s="70" t="str">
        <f t="shared" si="24"/>
        <v/>
      </c>
      <c r="H806" s="44" t="str">
        <f t="shared" si="25"/>
        <v/>
      </c>
    </row>
    <row r="807" spans="1:8" x14ac:dyDescent="0.25">
      <c r="A807" s="55"/>
      <c r="B807" s="55"/>
      <c r="C807" s="55"/>
      <c r="D807" s="79"/>
      <c r="E807" s="53"/>
      <c r="F807" s="80"/>
      <c r="G807" s="70" t="str">
        <f t="shared" si="24"/>
        <v/>
      </c>
      <c r="H807" s="44" t="str">
        <f t="shared" si="25"/>
        <v/>
      </c>
    </row>
    <row r="808" spans="1:8" x14ac:dyDescent="0.25">
      <c r="A808" s="55"/>
      <c r="B808" s="55"/>
      <c r="C808" s="55"/>
      <c r="D808" s="79"/>
      <c r="E808" s="53"/>
      <c r="F808" s="80"/>
      <c r="G808" s="70" t="str">
        <f t="shared" si="24"/>
        <v/>
      </c>
      <c r="H808" s="44" t="str">
        <f t="shared" si="25"/>
        <v/>
      </c>
    </row>
    <row r="809" spans="1:8" x14ac:dyDescent="0.25">
      <c r="A809" s="55"/>
      <c r="B809" s="55"/>
      <c r="C809" s="55"/>
      <c r="D809" s="79"/>
      <c r="E809" s="53"/>
      <c r="F809" s="80"/>
      <c r="G809" s="70" t="str">
        <f t="shared" si="24"/>
        <v/>
      </c>
      <c r="H809" s="44" t="str">
        <f t="shared" si="25"/>
        <v/>
      </c>
    </row>
    <row r="810" spans="1:8" x14ac:dyDescent="0.25">
      <c r="A810" s="55"/>
      <c r="B810" s="55"/>
      <c r="C810" s="55"/>
      <c r="D810" s="79"/>
      <c r="E810" s="53"/>
      <c r="F810" s="80"/>
      <c r="G810" s="70" t="str">
        <f t="shared" si="24"/>
        <v/>
      </c>
      <c r="H810" s="44" t="str">
        <f t="shared" si="25"/>
        <v/>
      </c>
    </row>
    <row r="811" spans="1:8" x14ac:dyDescent="0.25">
      <c r="A811" s="55"/>
      <c r="B811" s="55"/>
      <c r="C811" s="55"/>
      <c r="D811" s="79"/>
      <c r="E811" s="53"/>
      <c r="F811" s="80"/>
      <c r="G811" s="70" t="str">
        <f t="shared" si="24"/>
        <v/>
      </c>
      <c r="H811" s="44" t="str">
        <f t="shared" si="25"/>
        <v/>
      </c>
    </row>
    <row r="812" spans="1:8" x14ac:dyDescent="0.25">
      <c r="A812" s="55"/>
      <c r="B812" s="55"/>
      <c r="C812" s="55"/>
      <c r="D812" s="79"/>
      <c r="E812" s="53"/>
      <c r="F812" s="80"/>
      <c r="G812" s="70" t="str">
        <f t="shared" si="24"/>
        <v/>
      </c>
      <c r="H812" s="44" t="str">
        <f t="shared" si="25"/>
        <v/>
      </c>
    </row>
    <row r="813" spans="1:8" x14ac:dyDescent="0.25">
      <c r="A813" s="55"/>
      <c r="B813" s="55"/>
      <c r="C813" s="55"/>
      <c r="D813" s="79"/>
      <c r="E813" s="53"/>
      <c r="F813" s="80"/>
      <c r="G813" s="70" t="str">
        <f t="shared" si="24"/>
        <v/>
      </c>
      <c r="H813" s="44" t="str">
        <f t="shared" si="25"/>
        <v/>
      </c>
    </row>
    <row r="814" spans="1:8" x14ac:dyDescent="0.25">
      <c r="A814" s="55"/>
      <c r="B814" s="55"/>
      <c r="C814" s="55"/>
      <c r="D814" s="79"/>
      <c r="E814" s="53"/>
      <c r="F814" s="80"/>
      <c r="G814" s="70" t="str">
        <f t="shared" si="24"/>
        <v/>
      </c>
      <c r="H814" s="44" t="str">
        <f t="shared" si="25"/>
        <v/>
      </c>
    </row>
    <row r="815" spans="1:8" x14ac:dyDescent="0.25">
      <c r="A815" s="55"/>
      <c r="B815" s="55"/>
      <c r="C815" s="55"/>
      <c r="D815" s="79"/>
      <c r="E815" s="53"/>
      <c r="F815" s="80"/>
      <c r="G815" s="70" t="str">
        <f t="shared" si="24"/>
        <v/>
      </c>
      <c r="H815" s="44" t="str">
        <f t="shared" si="25"/>
        <v/>
      </c>
    </row>
    <row r="816" spans="1:8" x14ac:dyDescent="0.25">
      <c r="A816" s="55"/>
      <c r="B816" s="55"/>
      <c r="C816" s="55"/>
      <c r="D816" s="79"/>
      <c r="E816" s="53"/>
      <c r="F816" s="80"/>
      <c r="G816" s="70" t="str">
        <f t="shared" si="24"/>
        <v/>
      </c>
      <c r="H816" s="44" t="str">
        <f t="shared" si="25"/>
        <v/>
      </c>
    </row>
    <row r="817" spans="1:8" x14ac:dyDescent="0.25">
      <c r="A817" s="55"/>
      <c r="B817" s="55"/>
      <c r="C817" s="55"/>
      <c r="D817" s="79"/>
      <c r="E817" s="53"/>
      <c r="F817" s="80"/>
      <c r="G817" s="70" t="str">
        <f t="shared" si="24"/>
        <v/>
      </c>
      <c r="H817" s="44" t="str">
        <f t="shared" si="25"/>
        <v/>
      </c>
    </row>
    <row r="818" spans="1:8" x14ac:dyDescent="0.25">
      <c r="A818" s="55"/>
      <c r="B818" s="55"/>
      <c r="C818" s="55"/>
      <c r="D818" s="79"/>
      <c r="E818" s="53"/>
      <c r="F818" s="80"/>
      <c r="G818" s="70" t="str">
        <f t="shared" si="24"/>
        <v/>
      </c>
      <c r="H818" s="44" t="str">
        <f t="shared" si="25"/>
        <v/>
      </c>
    </row>
    <row r="819" spans="1:8" x14ac:dyDescent="0.25">
      <c r="A819" s="55"/>
      <c r="B819" s="55"/>
      <c r="C819" s="55"/>
      <c r="D819" s="79"/>
      <c r="E819" s="53"/>
      <c r="F819" s="80"/>
      <c r="G819" s="70" t="str">
        <f t="shared" si="24"/>
        <v/>
      </c>
      <c r="H819" s="44" t="str">
        <f t="shared" si="25"/>
        <v/>
      </c>
    </row>
    <row r="820" spans="1:8" x14ac:dyDescent="0.25">
      <c r="A820" s="55"/>
      <c r="B820" s="55"/>
      <c r="C820" s="55"/>
      <c r="D820" s="79"/>
      <c r="E820" s="53"/>
      <c r="F820" s="80"/>
      <c r="G820" s="70" t="str">
        <f t="shared" si="24"/>
        <v/>
      </c>
      <c r="H820" s="44" t="str">
        <f t="shared" si="25"/>
        <v/>
      </c>
    </row>
    <row r="821" spans="1:8" x14ac:dyDescent="0.25">
      <c r="A821" s="55"/>
      <c r="B821" s="55"/>
      <c r="C821" s="55"/>
      <c r="D821" s="79"/>
      <c r="E821" s="53"/>
      <c r="F821" s="80"/>
      <c r="G821" s="70" t="str">
        <f t="shared" si="24"/>
        <v/>
      </c>
      <c r="H821" s="44" t="str">
        <f t="shared" si="25"/>
        <v/>
      </c>
    </row>
    <row r="822" spans="1:8" x14ac:dyDescent="0.25">
      <c r="A822" s="55"/>
      <c r="B822" s="55"/>
      <c r="C822" s="55"/>
      <c r="D822" s="79"/>
      <c r="E822" s="53"/>
      <c r="F822" s="80"/>
      <c r="G822" s="70" t="str">
        <f t="shared" si="24"/>
        <v/>
      </c>
      <c r="H822" s="44" t="str">
        <f t="shared" si="25"/>
        <v/>
      </c>
    </row>
    <row r="823" spans="1:8" x14ac:dyDescent="0.25">
      <c r="A823" s="55"/>
      <c r="B823" s="55"/>
      <c r="C823" s="55"/>
      <c r="D823" s="79"/>
      <c r="E823" s="53"/>
      <c r="F823" s="80"/>
      <c r="G823" s="70" t="str">
        <f t="shared" si="24"/>
        <v/>
      </c>
      <c r="H823" s="44" t="str">
        <f t="shared" si="25"/>
        <v/>
      </c>
    </row>
    <row r="824" spans="1:8" x14ac:dyDescent="0.25">
      <c r="A824" s="55"/>
      <c r="B824" s="55"/>
      <c r="C824" s="55"/>
      <c r="D824" s="79"/>
      <c r="E824" s="53"/>
      <c r="F824" s="80"/>
      <c r="G824" s="70" t="str">
        <f t="shared" si="24"/>
        <v/>
      </c>
      <c r="H824" s="44" t="str">
        <f t="shared" si="25"/>
        <v/>
      </c>
    </row>
    <row r="825" spans="1:8" x14ac:dyDescent="0.25">
      <c r="A825" s="55"/>
      <c r="B825" s="55"/>
      <c r="C825" s="55"/>
      <c r="D825" s="79"/>
      <c r="E825" s="53"/>
      <c r="F825" s="80"/>
      <c r="G825" s="70" t="str">
        <f t="shared" si="24"/>
        <v/>
      </c>
      <c r="H825" s="44" t="str">
        <f t="shared" si="25"/>
        <v/>
      </c>
    </row>
    <row r="826" spans="1:8" x14ac:dyDescent="0.25">
      <c r="A826" s="55"/>
      <c r="B826" s="55"/>
      <c r="C826" s="55"/>
      <c r="D826" s="79"/>
      <c r="E826" s="53"/>
      <c r="F826" s="80"/>
      <c r="G826" s="70" t="str">
        <f t="shared" si="24"/>
        <v/>
      </c>
      <c r="H826" s="44" t="str">
        <f t="shared" si="25"/>
        <v/>
      </c>
    </row>
    <row r="827" spans="1:8" x14ac:dyDescent="0.25">
      <c r="A827" s="55"/>
      <c r="B827" s="55"/>
      <c r="C827" s="55"/>
      <c r="D827" s="79"/>
      <c r="E827" s="53"/>
      <c r="F827" s="80"/>
      <c r="G827" s="70" t="str">
        <f t="shared" si="24"/>
        <v/>
      </c>
      <c r="H827" s="44" t="str">
        <f t="shared" si="25"/>
        <v/>
      </c>
    </row>
    <row r="828" spans="1:8" x14ac:dyDescent="0.25">
      <c r="A828" s="55"/>
      <c r="B828" s="55"/>
      <c r="C828" s="55"/>
      <c r="D828" s="79"/>
      <c r="E828" s="53"/>
      <c r="F828" s="80"/>
      <c r="G828" s="70" t="str">
        <f t="shared" si="24"/>
        <v/>
      </c>
      <c r="H828" s="44" t="str">
        <f t="shared" si="25"/>
        <v/>
      </c>
    </row>
    <row r="829" spans="1:8" x14ac:dyDescent="0.25">
      <c r="A829" s="55"/>
      <c r="B829" s="55"/>
      <c r="C829" s="55"/>
      <c r="D829" s="79"/>
      <c r="E829" s="53"/>
      <c r="F829" s="80"/>
      <c r="G829" s="70" t="str">
        <f t="shared" si="24"/>
        <v/>
      </c>
      <c r="H829" s="44" t="str">
        <f t="shared" si="25"/>
        <v/>
      </c>
    </row>
    <row r="830" spans="1:8" x14ac:dyDescent="0.25">
      <c r="A830" s="55"/>
      <c r="B830" s="55"/>
      <c r="C830" s="55"/>
      <c r="D830" s="79"/>
      <c r="E830" s="53"/>
      <c r="F830" s="80"/>
      <c r="G830" s="70" t="str">
        <f t="shared" si="24"/>
        <v/>
      </c>
      <c r="H830" s="44" t="str">
        <f t="shared" si="25"/>
        <v/>
      </c>
    </row>
    <row r="831" spans="1:8" x14ac:dyDescent="0.25">
      <c r="A831" s="55"/>
      <c r="B831" s="55"/>
      <c r="C831" s="55"/>
      <c r="D831" s="79"/>
      <c r="E831" s="53"/>
      <c r="F831" s="80"/>
      <c r="G831" s="70" t="str">
        <f t="shared" si="24"/>
        <v/>
      </c>
      <c r="H831" s="44" t="str">
        <f t="shared" si="25"/>
        <v/>
      </c>
    </row>
    <row r="832" spans="1:8" x14ac:dyDescent="0.25">
      <c r="A832" s="55"/>
      <c r="B832" s="55"/>
      <c r="C832" s="55"/>
      <c r="D832" s="79"/>
      <c r="E832" s="53"/>
      <c r="F832" s="80"/>
      <c r="G832" s="70" t="str">
        <f t="shared" si="24"/>
        <v/>
      </c>
      <c r="H832" s="44" t="str">
        <f t="shared" si="25"/>
        <v/>
      </c>
    </row>
    <row r="833" spans="1:8" x14ac:dyDescent="0.25">
      <c r="A833" s="55"/>
      <c r="B833" s="55"/>
      <c r="C833" s="55"/>
      <c r="D833" s="79"/>
      <c r="E833" s="53"/>
      <c r="F833" s="80"/>
      <c r="G833" s="70" t="str">
        <f t="shared" si="24"/>
        <v/>
      </c>
      <c r="H833" s="44" t="str">
        <f t="shared" si="25"/>
        <v/>
      </c>
    </row>
    <row r="834" spans="1:8" x14ac:dyDescent="0.25">
      <c r="A834" s="55"/>
      <c r="B834" s="55"/>
      <c r="C834" s="55"/>
      <c r="D834" s="79"/>
      <c r="E834" s="53"/>
      <c r="F834" s="80"/>
      <c r="G834" s="70" t="str">
        <f t="shared" si="24"/>
        <v/>
      </c>
      <c r="H834" s="44" t="str">
        <f t="shared" si="25"/>
        <v/>
      </c>
    </row>
    <row r="835" spans="1:8" x14ac:dyDescent="0.25">
      <c r="A835" s="55"/>
      <c r="B835" s="55"/>
      <c r="C835" s="55"/>
      <c r="D835" s="79"/>
      <c r="E835" s="53"/>
      <c r="F835" s="80"/>
      <c r="G835" s="70" t="str">
        <f t="shared" si="24"/>
        <v/>
      </c>
      <c r="H835" s="44" t="str">
        <f t="shared" si="25"/>
        <v/>
      </c>
    </row>
    <row r="836" spans="1:8" x14ac:dyDescent="0.25">
      <c r="A836" s="55"/>
      <c r="B836" s="55"/>
      <c r="C836" s="55"/>
      <c r="D836" s="79"/>
      <c r="E836" s="53"/>
      <c r="F836" s="80"/>
      <c r="G836" s="70" t="str">
        <f t="shared" si="24"/>
        <v/>
      </c>
      <c r="H836" s="44" t="str">
        <f t="shared" si="25"/>
        <v/>
      </c>
    </row>
    <row r="837" spans="1:8" x14ac:dyDescent="0.25">
      <c r="A837" s="55"/>
      <c r="B837" s="55"/>
      <c r="C837" s="55"/>
      <c r="D837" s="79"/>
      <c r="E837" s="53"/>
      <c r="F837" s="80"/>
      <c r="G837" s="70" t="str">
        <f t="shared" si="24"/>
        <v/>
      </c>
      <c r="H837" s="44" t="str">
        <f t="shared" si="25"/>
        <v/>
      </c>
    </row>
    <row r="838" spans="1:8" x14ac:dyDescent="0.25">
      <c r="A838" s="55"/>
      <c r="B838" s="55"/>
      <c r="C838" s="55"/>
      <c r="D838" s="79"/>
      <c r="E838" s="53"/>
      <c r="F838" s="80"/>
      <c r="G838" s="70" t="str">
        <f t="shared" si="24"/>
        <v/>
      </c>
      <c r="H838" s="44" t="str">
        <f t="shared" si="25"/>
        <v/>
      </c>
    </row>
    <row r="839" spans="1:8" x14ac:dyDescent="0.25">
      <c r="A839" s="55"/>
      <c r="B839" s="55"/>
      <c r="C839" s="55"/>
      <c r="D839" s="79"/>
      <c r="E839" s="53"/>
      <c r="F839" s="80"/>
      <c r="G839" s="70" t="str">
        <f t="shared" si="24"/>
        <v/>
      </c>
      <c r="H839" s="44" t="str">
        <f t="shared" si="25"/>
        <v/>
      </c>
    </row>
    <row r="840" spans="1:8" x14ac:dyDescent="0.25">
      <c r="A840" s="55"/>
      <c r="B840" s="55"/>
      <c r="C840" s="55"/>
      <c r="D840" s="79"/>
      <c r="E840" s="53"/>
      <c r="F840" s="80"/>
      <c r="G840" s="70" t="str">
        <f t="shared" si="24"/>
        <v/>
      </c>
      <c r="H840" s="44" t="str">
        <f t="shared" si="25"/>
        <v/>
      </c>
    </row>
    <row r="841" spans="1:8" x14ac:dyDescent="0.25">
      <c r="A841" s="55"/>
      <c r="B841" s="55"/>
      <c r="C841" s="55"/>
      <c r="D841" s="79"/>
      <c r="E841" s="53"/>
      <c r="F841" s="80"/>
      <c r="G841" s="70" t="str">
        <f t="shared" si="24"/>
        <v/>
      </c>
      <c r="H841" s="44" t="str">
        <f t="shared" si="25"/>
        <v/>
      </c>
    </row>
    <row r="842" spans="1:8" x14ac:dyDescent="0.25">
      <c r="A842" s="55"/>
      <c r="B842" s="55"/>
      <c r="C842" s="55"/>
      <c r="D842" s="79"/>
      <c r="E842" s="53"/>
      <c r="F842" s="80"/>
      <c r="G842" s="70" t="str">
        <f t="shared" si="24"/>
        <v/>
      </c>
      <c r="H842" s="44" t="str">
        <f t="shared" si="25"/>
        <v/>
      </c>
    </row>
    <row r="843" spans="1:8" x14ac:dyDescent="0.25">
      <c r="A843" s="55"/>
      <c r="B843" s="55"/>
      <c r="C843" s="55"/>
      <c r="D843" s="79"/>
      <c r="E843" s="53"/>
      <c r="F843" s="80"/>
      <c r="G843" s="70" t="str">
        <f t="shared" si="24"/>
        <v/>
      </c>
      <c r="H843" s="44" t="str">
        <f t="shared" si="25"/>
        <v/>
      </c>
    </row>
    <row r="844" spans="1:8" x14ac:dyDescent="0.25">
      <c r="A844" s="55"/>
      <c r="B844" s="55"/>
      <c r="C844" s="55"/>
      <c r="D844" s="79"/>
      <c r="E844" s="53"/>
      <c r="F844" s="80"/>
      <c r="G844" s="70" t="str">
        <f t="shared" si="24"/>
        <v/>
      </c>
      <c r="H844" s="44" t="str">
        <f t="shared" si="25"/>
        <v/>
      </c>
    </row>
    <row r="845" spans="1:8" x14ac:dyDescent="0.25">
      <c r="A845" s="55"/>
      <c r="B845" s="55"/>
      <c r="C845" s="55"/>
      <c r="D845" s="79"/>
      <c r="E845" s="53"/>
      <c r="F845" s="80"/>
      <c r="G845" s="70" t="str">
        <f t="shared" si="24"/>
        <v/>
      </c>
      <c r="H845" s="44" t="str">
        <f t="shared" si="25"/>
        <v/>
      </c>
    </row>
    <row r="846" spans="1:8" x14ac:dyDescent="0.25">
      <c r="A846" s="55"/>
      <c r="B846" s="55"/>
      <c r="C846" s="55"/>
      <c r="D846" s="79"/>
      <c r="E846" s="53"/>
      <c r="F846" s="80"/>
      <c r="G846" s="70" t="str">
        <f t="shared" si="24"/>
        <v/>
      </c>
      <c r="H846" s="44" t="str">
        <f t="shared" si="25"/>
        <v/>
      </c>
    </row>
    <row r="847" spans="1:8" x14ac:dyDescent="0.25">
      <c r="A847" s="55"/>
      <c r="B847" s="55"/>
      <c r="C847" s="55"/>
      <c r="D847" s="79"/>
      <c r="E847" s="53"/>
      <c r="F847" s="80"/>
      <c r="G847" s="70" t="str">
        <f t="shared" si="24"/>
        <v/>
      </c>
      <c r="H847" s="44" t="str">
        <f t="shared" si="25"/>
        <v/>
      </c>
    </row>
    <row r="848" spans="1:8" x14ac:dyDescent="0.25">
      <c r="A848" s="55"/>
      <c r="B848" s="55"/>
      <c r="C848" s="55"/>
      <c r="D848" s="79"/>
      <c r="E848" s="53"/>
      <c r="F848" s="80"/>
      <c r="G848" s="70" t="str">
        <f t="shared" ref="G848:G911" si="26">IF(E848="","",IF(D848-45169&gt;0,VLOOKUP(E848,Table,2,FALSE),VLOOKUP(E848,Table,3,FALSE)))</f>
        <v/>
      </c>
      <c r="H848" s="44" t="str">
        <f t="shared" ref="H848:H911" si="27">IF(F848="","",ROUND(F848*G848,2))</f>
        <v/>
      </c>
    </row>
    <row r="849" spans="1:8" x14ac:dyDescent="0.25">
      <c r="A849" s="55"/>
      <c r="B849" s="55"/>
      <c r="C849" s="55"/>
      <c r="D849" s="79"/>
      <c r="E849" s="53"/>
      <c r="F849" s="80"/>
      <c r="G849" s="70" t="str">
        <f t="shared" si="26"/>
        <v/>
      </c>
      <c r="H849" s="44" t="str">
        <f t="shared" si="27"/>
        <v/>
      </c>
    </row>
    <row r="850" spans="1:8" x14ac:dyDescent="0.25">
      <c r="A850" s="55"/>
      <c r="B850" s="55"/>
      <c r="C850" s="55"/>
      <c r="D850" s="79"/>
      <c r="E850" s="53"/>
      <c r="F850" s="80"/>
      <c r="G850" s="70" t="str">
        <f t="shared" si="26"/>
        <v/>
      </c>
      <c r="H850" s="44" t="str">
        <f t="shared" si="27"/>
        <v/>
      </c>
    </row>
    <row r="851" spans="1:8" x14ac:dyDescent="0.25">
      <c r="A851" s="55"/>
      <c r="B851" s="55"/>
      <c r="C851" s="55"/>
      <c r="D851" s="79"/>
      <c r="E851" s="53"/>
      <c r="F851" s="80"/>
      <c r="G851" s="70" t="str">
        <f t="shared" si="26"/>
        <v/>
      </c>
      <c r="H851" s="44" t="str">
        <f t="shared" si="27"/>
        <v/>
      </c>
    </row>
    <row r="852" spans="1:8" x14ac:dyDescent="0.25">
      <c r="A852" s="55"/>
      <c r="B852" s="55"/>
      <c r="C852" s="55"/>
      <c r="D852" s="79"/>
      <c r="E852" s="53"/>
      <c r="F852" s="80"/>
      <c r="G852" s="70" t="str">
        <f t="shared" si="26"/>
        <v/>
      </c>
      <c r="H852" s="44" t="str">
        <f t="shared" si="27"/>
        <v/>
      </c>
    </row>
    <row r="853" spans="1:8" x14ac:dyDescent="0.25">
      <c r="A853" s="55"/>
      <c r="B853" s="55"/>
      <c r="C853" s="55"/>
      <c r="D853" s="79"/>
      <c r="E853" s="53"/>
      <c r="F853" s="80"/>
      <c r="G853" s="70" t="str">
        <f t="shared" si="26"/>
        <v/>
      </c>
      <c r="H853" s="44" t="str">
        <f t="shared" si="27"/>
        <v/>
      </c>
    </row>
    <row r="854" spans="1:8" x14ac:dyDescent="0.25">
      <c r="A854" s="55"/>
      <c r="B854" s="55"/>
      <c r="C854" s="55"/>
      <c r="D854" s="79"/>
      <c r="E854" s="53"/>
      <c r="F854" s="80"/>
      <c r="G854" s="70" t="str">
        <f t="shared" si="26"/>
        <v/>
      </c>
      <c r="H854" s="44" t="str">
        <f t="shared" si="27"/>
        <v/>
      </c>
    </row>
    <row r="855" spans="1:8" x14ac:dyDescent="0.25">
      <c r="A855" s="55"/>
      <c r="B855" s="55"/>
      <c r="C855" s="55"/>
      <c r="D855" s="79"/>
      <c r="E855" s="53"/>
      <c r="F855" s="80"/>
      <c r="G855" s="70" t="str">
        <f t="shared" si="26"/>
        <v/>
      </c>
      <c r="H855" s="44" t="str">
        <f t="shared" si="27"/>
        <v/>
      </c>
    </row>
    <row r="856" spans="1:8" x14ac:dyDescent="0.25">
      <c r="A856" s="55"/>
      <c r="B856" s="55"/>
      <c r="C856" s="55"/>
      <c r="D856" s="79"/>
      <c r="E856" s="53"/>
      <c r="F856" s="80"/>
      <c r="G856" s="70" t="str">
        <f t="shared" si="26"/>
        <v/>
      </c>
      <c r="H856" s="44" t="str">
        <f t="shared" si="27"/>
        <v/>
      </c>
    </row>
    <row r="857" spans="1:8" x14ac:dyDescent="0.25">
      <c r="A857" s="55"/>
      <c r="B857" s="55"/>
      <c r="C857" s="55"/>
      <c r="D857" s="79"/>
      <c r="E857" s="53"/>
      <c r="F857" s="80"/>
      <c r="G857" s="70" t="str">
        <f t="shared" si="26"/>
        <v/>
      </c>
      <c r="H857" s="44" t="str">
        <f t="shared" si="27"/>
        <v/>
      </c>
    </row>
    <row r="858" spans="1:8" x14ac:dyDescent="0.25">
      <c r="A858" s="55"/>
      <c r="B858" s="55"/>
      <c r="C858" s="55"/>
      <c r="D858" s="79"/>
      <c r="E858" s="53"/>
      <c r="F858" s="80"/>
      <c r="G858" s="70" t="str">
        <f t="shared" si="26"/>
        <v/>
      </c>
      <c r="H858" s="44" t="str">
        <f t="shared" si="27"/>
        <v/>
      </c>
    </row>
    <row r="859" spans="1:8" x14ac:dyDescent="0.25">
      <c r="A859" s="55"/>
      <c r="B859" s="55"/>
      <c r="C859" s="55"/>
      <c r="D859" s="79"/>
      <c r="E859" s="53"/>
      <c r="F859" s="80"/>
      <c r="G859" s="70" t="str">
        <f t="shared" si="26"/>
        <v/>
      </c>
      <c r="H859" s="44" t="str">
        <f t="shared" si="27"/>
        <v/>
      </c>
    </row>
    <row r="860" spans="1:8" x14ac:dyDescent="0.25">
      <c r="A860" s="55"/>
      <c r="B860" s="55"/>
      <c r="C860" s="55"/>
      <c r="D860" s="79"/>
      <c r="E860" s="53"/>
      <c r="F860" s="80"/>
      <c r="G860" s="70" t="str">
        <f t="shared" si="26"/>
        <v/>
      </c>
      <c r="H860" s="44" t="str">
        <f t="shared" si="27"/>
        <v/>
      </c>
    </row>
    <row r="861" spans="1:8" x14ac:dyDescent="0.25">
      <c r="A861" s="55"/>
      <c r="B861" s="55"/>
      <c r="C861" s="55"/>
      <c r="D861" s="79"/>
      <c r="E861" s="53"/>
      <c r="F861" s="80"/>
      <c r="G861" s="70" t="str">
        <f t="shared" si="26"/>
        <v/>
      </c>
      <c r="H861" s="44" t="str">
        <f t="shared" si="27"/>
        <v/>
      </c>
    </row>
    <row r="862" spans="1:8" x14ac:dyDescent="0.25">
      <c r="A862" s="55"/>
      <c r="B862" s="55"/>
      <c r="C862" s="55"/>
      <c r="D862" s="79"/>
      <c r="E862" s="53"/>
      <c r="F862" s="80"/>
      <c r="G862" s="70" t="str">
        <f t="shared" si="26"/>
        <v/>
      </c>
      <c r="H862" s="44" t="str">
        <f t="shared" si="27"/>
        <v/>
      </c>
    </row>
    <row r="863" spans="1:8" x14ac:dyDescent="0.25">
      <c r="A863" s="55"/>
      <c r="B863" s="55"/>
      <c r="C863" s="55"/>
      <c r="D863" s="79"/>
      <c r="E863" s="53"/>
      <c r="F863" s="80"/>
      <c r="G863" s="70" t="str">
        <f t="shared" si="26"/>
        <v/>
      </c>
      <c r="H863" s="44" t="str">
        <f t="shared" si="27"/>
        <v/>
      </c>
    </row>
    <row r="864" spans="1:8" x14ac:dyDescent="0.25">
      <c r="A864" s="55"/>
      <c r="B864" s="55"/>
      <c r="C864" s="55"/>
      <c r="D864" s="79"/>
      <c r="E864" s="53"/>
      <c r="F864" s="80"/>
      <c r="G864" s="70" t="str">
        <f t="shared" si="26"/>
        <v/>
      </c>
      <c r="H864" s="44" t="str">
        <f t="shared" si="27"/>
        <v/>
      </c>
    </row>
    <row r="865" spans="1:8" x14ac:dyDescent="0.25">
      <c r="A865" s="55"/>
      <c r="B865" s="55"/>
      <c r="C865" s="55"/>
      <c r="D865" s="79"/>
      <c r="E865" s="53"/>
      <c r="F865" s="80"/>
      <c r="G865" s="70" t="str">
        <f t="shared" si="26"/>
        <v/>
      </c>
      <c r="H865" s="44" t="str">
        <f t="shared" si="27"/>
        <v/>
      </c>
    </row>
    <row r="866" spans="1:8" x14ac:dyDescent="0.25">
      <c r="A866" s="55"/>
      <c r="B866" s="55"/>
      <c r="C866" s="55"/>
      <c r="D866" s="79"/>
      <c r="E866" s="53"/>
      <c r="F866" s="80"/>
      <c r="G866" s="70" t="str">
        <f t="shared" si="26"/>
        <v/>
      </c>
      <c r="H866" s="44" t="str">
        <f t="shared" si="27"/>
        <v/>
      </c>
    </row>
    <row r="867" spans="1:8" x14ac:dyDescent="0.25">
      <c r="A867" s="55"/>
      <c r="B867" s="55"/>
      <c r="C867" s="55"/>
      <c r="D867" s="79"/>
      <c r="E867" s="53"/>
      <c r="F867" s="80"/>
      <c r="G867" s="70" t="str">
        <f t="shared" si="26"/>
        <v/>
      </c>
      <c r="H867" s="44" t="str">
        <f t="shared" si="27"/>
        <v/>
      </c>
    </row>
    <row r="868" spans="1:8" x14ac:dyDescent="0.25">
      <c r="A868" s="55"/>
      <c r="B868" s="55"/>
      <c r="C868" s="55"/>
      <c r="D868" s="79"/>
      <c r="E868" s="53"/>
      <c r="F868" s="80"/>
      <c r="G868" s="70" t="str">
        <f t="shared" si="26"/>
        <v/>
      </c>
      <c r="H868" s="44" t="str">
        <f t="shared" si="27"/>
        <v/>
      </c>
    </row>
    <row r="869" spans="1:8" x14ac:dyDescent="0.25">
      <c r="A869" s="55"/>
      <c r="B869" s="55"/>
      <c r="C869" s="55"/>
      <c r="D869" s="79"/>
      <c r="E869" s="53"/>
      <c r="F869" s="80"/>
      <c r="G869" s="70" t="str">
        <f t="shared" si="26"/>
        <v/>
      </c>
      <c r="H869" s="44" t="str">
        <f t="shared" si="27"/>
        <v/>
      </c>
    </row>
    <row r="870" spans="1:8" x14ac:dyDescent="0.25">
      <c r="A870" s="55"/>
      <c r="B870" s="55"/>
      <c r="C870" s="55"/>
      <c r="D870" s="79"/>
      <c r="E870" s="53"/>
      <c r="F870" s="80"/>
      <c r="G870" s="70" t="str">
        <f t="shared" si="26"/>
        <v/>
      </c>
      <c r="H870" s="44" t="str">
        <f t="shared" si="27"/>
        <v/>
      </c>
    </row>
    <row r="871" spans="1:8" x14ac:dyDescent="0.25">
      <c r="A871" s="55"/>
      <c r="B871" s="55"/>
      <c r="C871" s="55"/>
      <c r="D871" s="79"/>
      <c r="E871" s="53"/>
      <c r="F871" s="80"/>
      <c r="G871" s="70" t="str">
        <f t="shared" si="26"/>
        <v/>
      </c>
      <c r="H871" s="44" t="str">
        <f t="shared" si="27"/>
        <v/>
      </c>
    </row>
    <row r="872" spans="1:8" x14ac:dyDescent="0.25">
      <c r="A872" s="55"/>
      <c r="B872" s="55"/>
      <c r="C872" s="55"/>
      <c r="D872" s="79"/>
      <c r="E872" s="53"/>
      <c r="F872" s="80"/>
      <c r="G872" s="70" t="str">
        <f t="shared" si="26"/>
        <v/>
      </c>
      <c r="H872" s="44" t="str">
        <f t="shared" si="27"/>
        <v/>
      </c>
    </row>
    <row r="873" spans="1:8" x14ac:dyDescent="0.25">
      <c r="A873" s="55"/>
      <c r="B873" s="55"/>
      <c r="C873" s="55"/>
      <c r="D873" s="79"/>
      <c r="E873" s="53"/>
      <c r="F873" s="80"/>
      <c r="G873" s="70" t="str">
        <f t="shared" si="26"/>
        <v/>
      </c>
      <c r="H873" s="44" t="str">
        <f t="shared" si="27"/>
        <v/>
      </c>
    </row>
    <row r="874" spans="1:8" x14ac:dyDescent="0.25">
      <c r="A874" s="55"/>
      <c r="B874" s="55"/>
      <c r="C874" s="55"/>
      <c r="D874" s="79"/>
      <c r="E874" s="53"/>
      <c r="F874" s="80"/>
      <c r="G874" s="70" t="str">
        <f t="shared" si="26"/>
        <v/>
      </c>
      <c r="H874" s="44" t="str">
        <f t="shared" si="27"/>
        <v/>
      </c>
    </row>
    <row r="875" spans="1:8" x14ac:dyDescent="0.25">
      <c r="A875" s="55"/>
      <c r="B875" s="55"/>
      <c r="C875" s="55"/>
      <c r="D875" s="79"/>
      <c r="E875" s="53"/>
      <c r="F875" s="80"/>
      <c r="G875" s="70" t="str">
        <f t="shared" si="26"/>
        <v/>
      </c>
      <c r="H875" s="44" t="str">
        <f t="shared" si="27"/>
        <v/>
      </c>
    </row>
    <row r="876" spans="1:8" x14ac:dyDescent="0.25">
      <c r="A876" s="55"/>
      <c r="B876" s="55"/>
      <c r="C876" s="55"/>
      <c r="D876" s="79"/>
      <c r="E876" s="53"/>
      <c r="F876" s="80"/>
      <c r="G876" s="70" t="str">
        <f t="shared" si="26"/>
        <v/>
      </c>
      <c r="H876" s="44" t="str">
        <f t="shared" si="27"/>
        <v/>
      </c>
    </row>
    <row r="877" spans="1:8" x14ac:dyDescent="0.25">
      <c r="A877" s="55"/>
      <c r="B877" s="55"/>
      <c r="C877" s="55"/>
      <c r="D877" s="79"/>
      <c r="E877" s="53"/>
      <c r="F877" s="80"/>
      <c r="G877" s="70" t="str">
        <f t="shared" si="26"/>
        <v/>
      </c>
      <c r="H877" s="44" t="str">
        <f t="shared" si="27"/>
        <v/>
      </c>
    </row>
    <row r="878" spans="1:8" x14ac:dyDescent="0.25">
      <c r="A878" s="55"/>
      <c r="B878" s="55"/>
      <c r="C878" s="55"/>
      <c r="D878" s="79"/>
      <c r="E878" s="53"/>
      <c r="F878" s="80"/>
      <c r="G878" s="70" t="str">
        <f t="shared" si="26"/>
        <v/>
      </c>
      <c r="H878" s="44" t="str">
        <f t="shared" si="27"/>
        <v/>
      </c>
    </row>
    <row r="879" spans="1:8" x14ac:dyDescent="0.25">
      <c r="A879" s="55"/>
      <c r="B879" s="55"/>
      <c r="C879" s="55"/>
      <c r="D879" s="79"/>
      <c r="E879" s="53"/>
      <c r="F879" s="80"/>
      <c r="G879" s="70" t="str">
        <f t="shared" si="26"/>
        <v/>
      </c>
      <c r="H879" s="44" t="str">
        <f t="shared" si="27"/>
        <v/>
      </c>
    </row>
    <row r="880" spans="1:8" x14ac:dyDescent="0.25">
      <c r="A880" s="55"/>
      <c r="B880" s="55"/>
      <c r="C880" s="55"/>
      <c r="D880" s="79"/>
      <c r="E880" s="53"/>
      <c r="F880" s="80"/>
      <c r="G880" s="70" t="str">
        <f t="shared" si="26"/>
        <v/>
      </c>
      <c r="H880" s="44" t="str">
        <f t="shared" si="27"/>
        <v/>
      </c>
    </row>
    <row r="881" spans="1:8" x14ac:dyDescent="0.25">
      <c r="A881" s="55"/>
      <c r="B881" s="55"/>
      <c r="C881" s="55"/>
      <c r="D881" s="79"/>
      <c r="E881" s="53"/>
      <c r="F881" s="80"/>
      <c r="G881" s="70" t="str">
        <f t="shared" si="26"/>
        <v/>
      </c>
      <c r="H881" s="44" t="str">
        <f t="shared" si="27"/>
        <v/>
      </c>
    </row>
    <row r="882" spans="1:8" x14ac:dyDescent="0.25">
      <c r="A882" s="55"/>
      <c r="B882" s="55"/>
      <c r="C882" s="55"/>
      <c r="D882" s="79"/>
      <c r="E882" s="53"/>
      <c r="F882" s="80"/>
      <c r="G882" s="70" t="str">
        <f t="shared" si="26"/>
        <v/>
      </c>
      <c r="H882" s="44" t="str">
        <f t="shared" si="27"/>
        <v/>
      </c>
    </row>
    <row r="883" spans="1:8" x14ac:dyDescent="0.25">
      <c r="A883" s="55"/>
      <c r="B883" s="55"/>
      <c r="C883" s="55"/>
      <c r="D883" s="79"/>
      <c r="E883" s="53"/>
      <c r="F883" s="80"/>
      <c r="G883" s="70" t="str">
        <f t="shared" si="26"/>
        <v/>
      </c>
      <c r="H883" s="44" t="str">
        <f t="shared" si="27"/>
        <v/>
      </c>
    </row>
    <row r="884" spans="1:8" x14ac:dyDescent="0.25">
      <c r="A884" s="55"/>
      <c r="B884" s="55"/>
      <c r="C884" s="55"/>
      <c r="D884" s="79"/>
      <c r="E884" s="53"/>
      <c r="F884" s="80"/>
      <c r="G884" s="70" t="str">
        <f t="shared" si="26"/>
        <v/>
      </c>
      <c r="H884" s="44" t="str">
        <f t="shared" si="27"/>
        <v/>
      </c>
    </row>
    <row r="885" spans="1:8" x14ac:dyDescent="0.25">
      <c r="A885" s="55"/>
      <c r="B885" s="55"/>
      <c r="C885" s="55"/>
      <c r="D885" s="79"/>
      <c r="E885" s="53"/>
      <c r="F885" s="80"/>
      <c r="G885" s="70" t="str">
        <f t="shared" si="26"/>
        <v/>
      </c>
      <c r="H885" s="44" t="str">
        <f t="shared" si="27"/>
        <v/>
      </c>
    </row>
    <row r="886" spans="1:8" x14ac:dyDescent="0.25">
      <c r="A886" s="55"/>
      <c r="B886" s="55"/>
      <c r="C886" s="55"/>
      <c r="D886" s="79"/>
      <c r="E886" s="53"/>
      <c r="F886" s="80"/>
      <c r="G886" s="70" t="str">
        <f t="shared" si="26"/>
        <v/>
      </c>
      <c r="H886" s="44" t="str">
        <f t="shared" si="27"/>
        <v/>
      </c>
    </row>
    <row r="887" spans="1:8" x14ac:dyDescent="0.25">
      <c r="A887" s="55"/>
      <c r="B887" s="55"/>
      <c r="C887" s="55"/>
      <c r="D887" s="79"/>
      <c r="E887" s="53"/>
      <c r="F887" s="80"/>
      <c r="G887" s="70" t="str">
        <f t="shared" si="26"/>
        <v/>
      </c>
      <c r="H887" s="44" t="str">
        <f t="shared" si="27"/>
        <v/>
      </c>
    </row>
    <row r="888" spans="1:8" x14ac:dyDescent="0.25">
      <c r="A888" s="55"/>
      <c r="B888" s="55"/>
      <c r="C888" s="55"/>
      <c r="D888" s="79"/>
      <c r="E888" s="53"/>
      <c r="F888" s="80"/>
      <c r="G888" s="70" t="str">
        <f t="shared" si="26"/>
        <v/>
      </c>
      <c r="H888" s="44" t="str">
        <f t="shared" si="27"/>
        <v/>
      </c>
    </row>
    <row r="889" spans="1:8" x14ac:dyDescent="0.25">
      <c r="A889" s="55"/>
      <c r="B889" s="55"/>
      <c r="C889" s="55"/>
      <c r="D889" s="79"/>
      <c r="E889" s="53"/>
      <c r="F889" s="80"/>
      <c r="G889" s="70" t="str">
        <f t="shared" si="26"/>
        <v/>
      </c>
      <c r="H889" s="44" t="str">
        <f t="shared" si="27"/>
        <v/>
      </c>
    </row>
    <row r="890" spans="1:8" x14ac:dyDescent="0.25">
      <c r="A890" s="55"/>
      <c r="B890" s="55"/>
      <c r="C890" s="55"/>
      <c r="D890" s="79"/>
      <c r="E890" s="53"/>
      <c r="F890" s="80"/>
      <c r="G890" s="70" t="str">
        <f t="shared" si="26"/>
        <v/>
      </c>
      <c r="H890" s="44" t="str">
        <f t="shared" si="27"/>
        <v/>
      </c>
    </row>
    <row r="891" spans="1:8" x14ac:dyDescent="0.25">
      <c r="A891" s="55"/>
      <c r="B891" s="55"/>
      <c r="C891" s="55"/>
      <c r="D891" s="79"/>
      <c r="E891" s="53"/>
      <c r="F891" s="80"/>
      <c r="G891" s="70" t="str">
        <f t="shared" si="26"/>
        <v/>
      </c>
      <c r="H891" s="44" t="str">
        <f t="shared" si="27"/>
        <v/>
      </c>
    </row>
    <row r="892" spans="1:8" x14ac:dyDescent="0.25">
      <c r="A892" s="55"/>
      <c r="B892" s="55"/>
      <c r="C892" s="55"/>
      <c r="D892" s="79"/>
      <c r="E892" s="53"/>
      <c r="F892" s="80"/>
      <c r="G892" s="70" t="str">
        <f t="shared" si="26"/>
        <v/>
      </c>
      <c r="H892" s="44" t="str">
        <f t="shared" si="27"/>
        <v/>
      </c>
    </row>
    <row r="893" spans="1:8" x14ac:dyDescent="0.25">
      <c r="A893" s="55"/>
      <c r="B893" s="55"/>
      <c r="C893" s="55"/>
      <c r="D893" s="79"/>
      <c r="E893" s="53"/>
      <c r="F893" s="80"/>
      <c r="G893" s="70" t="str">
        <f t="shared" si="26"/>
        <v/>
      </c>
      <c r="H893" s="44" t="str">
        <f t="shared" si="27"/>
        <v/>
      </c>
    </row>
    <row r="894" spans="1:8" x14ac:dyDescent="0.25">
      <c r="A894" s="55"/>
      <c r="B894" s="55"/>
      <c r="C894" s="55"/>
      <c r="D894" s="79"/>
      <c r="E894" s="53"/>
      <c r="F894" s="80"/>
      <c r="G894" s="70" t="str">
        <f t="shared" si="26"/>
        <v/>
      </c>
      <c r="H894" s="44" t="str">
        <f t="shared" si="27"/>
        <v/>
      </c>
    </row>
    <row r="895" spans="1:8" x14ac:dyDescent="0.25">
      <c r="A895" s="55"/>
      <c r="B895" s="55"/>
      <c r="C895" s="55"/>
      <c r="D895" s="79"/>
      <c r="E895" s="53"/>
      <c r="F895" s="80"/>
      <c r="G895" s="70" t="str">
        <f t="shared" si="26"/>
        <v/>
      </c>
      <c r="H895" s="44" t="str">
        <f t="shared" si="27"/>
        <v/>
      </c>
    </row>
    <row r="896" spans="1:8" x14ac:dyDescent="0.25">
      <c r="A896" s="55"/>
      <c r="B896" s="55"/>
      <c r="C896" s="55"/>
      <c r="D896" s="79"/>
      <c r="E896" s="53"/>
      <c r="F896" s="80"/>
      <c r="G896" s="70" t="str">
        <f t="shared" si="26"/>
        <v/>
      </c>
      <c r="H896" s="44" t="str">
        <f t="shared" si="27"/>
        <v/>
      </c>
    </row>
    <row r="897" spans="1:8" x14ac:dyDescent="0.25">
      <c r="A897" s="55"/>
      <c r="B897" s="55"/>
      <c r="C897" s="55"/>
      <c r="D897" s="79"/>
      <c r="E897" s="53"/>
      <c r="F897" s="80"/>
      <c r="G897" s="70" t="str">
        <f t="shared" si="26"/>
        <v/>
      </c>
      <c r="H897" s="44" t="str">
        <f t="shared" si="27"/>
        <v/>
      </c>
    </row>
    <row r="898" spans="1:8" x14ac:dyDescent="0.25">
      <c r="A898" s="55"/>
      <c r="B898" s="55"/>
      <c r="C898" s="55"/>
      <c r="D898" s="79"/>
      <c r="E898" s="53"/>
      <c r="F898" s="80"/>
      <c r="G898" s="70" t="str">
        <f t="shared" si="26"/>
        <v/>
      </c>
      <c r="H898" s="44" t="str">
        <f t="shared" si="27"/>
        <v/>
      </c>
    </row>
    <row r="899" spans="1:8" x14ac:dyDescent="0.25">
      <c r="A899" s="55"/>
      <c r="B899" s="55"/>
      <c r="C899" s="55"/>
      <c r="D899" s="79"/>
      <c r="E899" s="53"/>
      <c r="F899" s="80"/>
      <c r="G899" s="70" t="str">
        <f t="shared" si="26"/>
        <v/>
      </c>
      <c r="H899" s="44" t="str">
        <f t="shared" si="27"/>
        <v/>
      </c>
    </row>
    <row r="900" spans="1:8" x14ac:dyDescent="0.25">
      <c r="A900" s="55"/>
      <c r="B900" s="55"/>
      <c r="C900" s="55"/>
      <c r="D900" s="79"/>
      <c r="E900" s="53"/>
      <c r="F900" s="80"/>
      <c r="G900" s="70" t="str">
        <f t="shared" si="26"/>
        <v/>
      </c>
      <c r="H900" s="44" t="str">
        <f t="shared" si="27"/>
        <v/>
      </c>
    </row>
    <row r="901" spans="1:8" x14ac:dyDescent="0.25">
      <c r="A901" s="55"/>
      <c r="B901" s="55"/>
      <c r="C901" s="55"/>
      <c r="D901" s="79"/>
      <c r="E901" s="53"/>
      <c r="F901" s="80"/>
      <c r="G901" s="70" t="str">
        <f t="shared" si="26"/>
        <v/>
      </c>
      <c r="H901" s="44" t="str">
        <f t="shared" si="27"/>
        <v/>
      </c>
    </row>
    <row r="902" spans="1:8" x14ac:dyDescent="0.25">
      <c r="A902" s="55"/>
      <c r="B902" s="55"/>
      <c r="C902" s="55"/>
      <c r="D902" s="79"/>
      <c r="E902" s="53"/>
      <c r="F902" s="80"/>
      <c r="G902" s="70" t="str">
        <f t="shared" si="26"/>
        <v/>
      </c>
      <c r="H902" s="44" t="str">
        <f t="shared" si="27"/>
        <v/>
      </c>
    </row>
    <row r="903" spans="1:8" x14ac:dyDescent="0.25">
      <c r="A903" s="55"/>
      <c r="B903" s="55"/>
      <c r="C903" s="55"/>
      <c r="D903" s="79"/>
      <c r="E903" s="53"/>
      <c r="F903" s="80"/>
      <c r="G903" s="70" t="str">
        <f t="shared" si="26"/>
        <v/>
      </c>
      <c r="H903" s="44" t="str">
        <f t="shared" si="27"/>
        <v/>
      </c>
    </row>
    <row r="904" spans="1:8" x14ac:dyDescent="0.25">
      <c r="A904" s="55"/>
      <c r="B904" s="55"/>
      <c r="C904" s="55"/>
      <c r="D904" s="79"/>
      <c r="E904" s="53"/>
      <c r="F904" s="80"/>
      <c r="G904" s="70" t="str">
        <f t="shared" si="26"/>
        <v/>
      </c>
      <c r="H904" s="44" t="str">
        <f t="shared" si="27"/>
        <v/>
      </c>
    </row>
    <row r="905" spans="1:8" x14ac:dyDescent="0.25">
      <c r="A905" s="55"/>
      <c r="B905" s="55"/>
      <c r="C905" s="55"/>
      <c r="D905" s="79"/>
      <c r="E905" s="53"/>
      <c r="F905" s="80"/>
      <c r="G905" s="70" t="str">
        <f t="shared" si="26"/>
        <v/>
      </c>
      <c r="H905" s="44" t="str">
        <f t="shared" si="27"/>
        <v/>
      </c>
    </row>
    <row r="906" spans="1:8" x14ac:dyDescent="0.25">
      <c r="A906" s="55"/>
      <c r="B906" s="55"/>
      <c r="C906" s="55"/>
      <c r="D906" s="79"/>
      <c r="E906" s="53"/>
      <c r="F906" s="80"/>
      <c r="G906" s="70" t="str">
        <f t="shared" si="26"/>
        <v/>
      </c>
      <c r="H906" s="44" t="str">
        <f t="shared" si="27"/>
        <v/>
      </c>
    </row>
    <row r="907" spans="1:8" x14ac:dyDescent="0.25">
      <c r="A907" s="55"/>
      <c r="B907" s="55"/>
      <c r="C907" s="55"/>
      <c r="D907" s="79"/>
      <c r="E907" s="53"/>
      <c r="F907" s="80"/>
      <c r="G907" s="70" t="str">
        <f t="shared" si="26"/>
        <v/>
      </c>
      <c r="H907" s="44" t="str">
        <f t="shared" si="27"/>
        <v/>
      </c>
    </row>
    <row r="908" spans="1:8" x14ac:dyDescent="0.25">
      <c r="A908" s="55"/>
      <c r="B908" s="55"/>
      <c r="C908" s="55"/>
      <c r="D908" s="79"/>
      <c r="E908" s="53"/>
      <c r="F908" s="80"/>
      <c r="G908" s="70" t="str">
        <f t="shared" si="26"/>
        <v/>
      </c>
      <c r="H908" s="44" t="str">
        <f t="shared" si="27"/>
        <v/>
      </c>
    </row>
    <row r="909" spans="1:8" x14ac:dyDescent="0.25">
      <c r="A909" s="55"/>
      <c r="B909" s="55"/>
      <c r="C909" s="55"/>
      <c r="D909" s="79"/>
      <c r="E909" s="53"/>
      <c r="F909" s="80"/>
      <c r="G909" s="70" t="str">
        <f t="shared" si="26"/>
        <v/>
      </c>
      <c r="H909" s="44" t="str">
        <f t="shared" si="27"/>
        <v/>
      </c>
    </row>
    <row r="910" spans="1:8" x14ac:dyDescent="0.25">
      <c r="A910" s="55"/>
      <c r="B910" s="55"/>
      <c r="C910" s="55"/>
      <c r="D910" s="79"/>
      <c r="E910" s="53"/>
      <c r="F910" s="80"/>
      <c r="G910" s="70" t="str">
        <f t="shared" si="26"/>
        <v/>
      </c>
      <c r="H910" s="44" t="str">
        <f t="shared" si="27"/>
        <v/>
      </c>
    </row>
    <row r="911" spans="1:8" x14ac:dyDescent="0.25">
      <c r="A911" s="55"/>
      <c r="B911" s="55"/>
      <c r="C911" s="55"/>
      <c r="D911" s="79"/>
      <c r="E911" s="53"/>
      <c r="F911" s="80"/>
      <c r="G911" s="70" t="str">
        <f t="shared" si="26"/>
        <v/>
      </c>
      <c r="H911" s="44" t="str">
        <f t="shared" si="27"/>
        <v/>
      </c>
    </row>
    <row r="912" spans="1:8" x14ac:dyDescent="0.25">
      <c r="A912" s="55"/>
      <c r="B912" s="55"/>
      <c r="C912" s="55"/>
      <c r="D912" s="79"/>
      <c r="E912" s="53"/>
      <c r="F912" s="80"/>
      <c r="G912" s="70" t="str">
        <f t="shared" ref="G912:G975" si="28">IF(E912="","",IF(D912-45169&gt;0,VLOOKUP(E912,Table,2,FALSE),VLOOKUP(E912,Table,3,FALSE)))</f>
        <v/>
      </c>
      <c r="H912" s="44" t="str">
        <f t="shared" ref="H912:H975" si="29">IF(F912="","",ROUND(F912*G912,2))</f>
        <v/>
      </c>
    </row>
    <row r="913" spans="1:8" x14ac:dyDescent="0.25">
      <c r="A913" s="55"/>
      <c r="B913" s="55"/>
      <c r="C913" s="55"/>
      <c r="D913" s="79"/>
      <c r="E913" s="53"/>
      <c r="F913" s="80"/>
      <c r="G913" s="70" t="str">
        <f t="shared" si="28"/>
        <v/>
      </c>
      <c r="H913" s="44" t="str">
        <f t="shared" si="29"/>
        <v/>
      </c>
    </row>
    <row r="914" spans="1:8" x14ac:dyDescent="0.25">
      <c r="A914" s="55"/>
      <c r="B914" s="55"/>
      <c r="C914" s="55"/>
      <c r="D914" s="79"/>
      <c r="E914" s="53"/>
      <c r="F914" s="80"/>
      <c r="G914" s="70" t="str">
        <f t="shared" si="28"/>
        <v/>
      </c>
      <c r="H914" s="44" t="str">
        <f t="shared" si="29"/>
        <v/>
      </c>
    </row>
    <row r="915" spans="1:8" x14ac:dyDescent="0.25">
      <c r="A915" s="55"/>
      <c r="B915" s="55"/>
      <c r="C915" s="55"/>
      <c r="D915" s="79"/>
      <c r="E915" s="53"/>
      <c r="F915" s="80"/>
      <c r="G915" s="70" t="str">
        <f t="shared" si="28"/>
        <v/>
      </c>
      <c r="H915" s="44" t="str">
        <f t="shared" si="29"/>
        <v/>
      </c>
    </row>
    <row r="916" spans="1:8" x14ac:dyDescent="0.25">
      <c r="A916" s="55"/>
      <c r="B916" s="55"/>
      <c r="C916" s="55"/>
      <c r="D916" s="79"/>
      <c r="E916" s="53"/>
      <c r="F916" s="80"/>
      <c r="G916" s="70" t="str">
        <f t="shared" si="28"/>
        <v/>
      </c>
      <c r="H916" s="44" t="str">
        <f t="shared" si="29"/>
        <v/>
      </c>
    </row>
    <row r="917" spans="1:8" x14ac:dyDescent="0.25">
      <c r="A917" s="55"/>
      <c r="B917" s="55"/>
      <c r="C917" s="55"/>
      <c r="D917" s="79"/>
      <c r="E917" s="53"/>
      <c r="F917" s="80"/>
      <c r="G917" s="70" t="str">
        <f t="shared" si="28"/>
        <v/>
      </c>
      <c r="H917" s="44" t="str">
        <f t="shared" si="29"/>
        <v/>
      </c>
    </row>
    <row r="918" spans="1:8" x14ac:dyDescent="0.25">
      <c r="A918" s="55"/>
      <c r="B918" s="55"/>
      <c r="C918" s="55"/>
      <c r="D918" s="79"/>
      <c r="E918" s="53"/>
      <c r="F918" s="80"/>
      <c r="G918" s="70" t="str">
        <f t="shared" si="28"/>
        <v/>
      </c>
      <c r="H918" s="44" t="str">
        <f t="shared" si="29"/>
        <v/>
      </c>
    </row>
    <row r="919" spans="1:8" x14ac:dyDescent="0.25">
      <c r="A919" s="55"/>
      <c r="B919" s="55"/>
      <c r="C919" s="55"/>
      <c r="D919" s="79"/>
      <c r="E919" s="53"/>
      <c r="F919" s="80"/>
      <c r="G919" s="70" t="str">
        <f t="shared" si="28"/>
        <v/>
      </c>
      <c r="H919" s="44" t="str">
        <f t="shared" si="29"/>
        <v/>
      </c>
    </row>
    <row r="920" spans="1:8" x14ac:dyDescent="0.25">
      <c r="A920" s="55"/>
      <c r="B920" s="55"/>
      <c r="C920" s="55"/>
      <c r="D920" s="79"/>
      <c r="E920" s="53"/>
      <c r="F920" s="80"/>
      <c r="G920" s="70" t="str">
        <f t="shared" si="28"/>
        <v/>
      </c>
      <c r="H920" s="44" t="str">
        <f t="shared" si="29"/>
        <v/>
      </c>
    </row>
    <row r="921" spans="1:8" x14ac:dyDescent="0.25">
      <c r="A921" s="55"/>
      <c r="B921" s="55"/>
      <c r="C921" s="55"/>
      <c r="D921" s="79"/>
      <c r="E921" s="53"/>
      <c r="F921" s="80"/>
      <c r="G921" s="70" t="str">
        <f t="shared" si="28"/>
        <v/>
      </c>
      <c r="H921" s="44" t="str">
        <f t="shared" si="29"/>
        <v/>
      </c>
    </row>
    <row r="922" spans="1:8" x14ac:dyDescent="0.25">
      <c r="A922" s="55"/>
      <c r="B922" s="55"/>
      <c r="C922" s="55"/>
      <c r="D922" s="79"/>
      <c r="E922" s="53"/>
      <c r="F922" s="80"/>
      <c r="G922" s="70" t="str">
        <f t="shared" si="28"/>
        <v/>
      </c>
      <c r="H922" s="44" t="str">
        <f t="shared" si="29"/>
        <v/>
      </c>
    </row>
    <row r="923" spans="1:8" x14ac:dyDescent="0.25">
      <c r="A923" s="55"/>
      <c r="B923" s="55"/>
      <c r="C923" s="55"/>
      <c r="D923" s="79"/>
      <c r="E923" s="53"/>
      <c r="F923" s="80"/>
      <c r="G923" s="70" t="str">
        <f t="shared" si="28"/>
        <v/>
      </c>
      <c r="H923" s="44" t="str">
        <f t="shared" si="29"/>
        <v/>
      </c>
    </row>
    <row r="924" spans="1:8" x14ac:dyDescent="0.25">
      <c r="A924" s="55"/>
      <c r="B924" s="55"/>
      <c r="C924" s="55"/>
      <c r="D924" s="79"/>
      <c r="E924" s="53"/>
      <c r="F924" s="80"/>
      <c r="G924" s="70" t="str">
        <f t="shared" si="28"/>
        <v/>
      </c>
      <c r="H924" s="44" t="str">
        <f t="shared" si="29"/>
        <v/>
      </c>
    </row>
    <row r="925" spans="1:8" x14ac:dyDescent="0.25">
      <c r="A925" s="55"/>
      <c r="B925" s="55"/>
      <c r="C925" s="55"/>
      <c r="D925" s="79"/>
      <c r="E925" s="53"/>
      <c r="F925" s="80"/>
      <c r="G925" s="70" t="str">
        <f t="shared" si="28"/>
        <v/>
      </c>
      <c r="H925" s="44" t="str">
        <f t="shared" si="29"/>
        <v/>
      </c>
    </row>
    <row r="926" spans="1:8" x14ac:dyDescent="0.25">
      <c r="A926" s="55"/>
      <c r="B926" s="55"/>
      <c r="C926" s="55"/>
      <c r="D926" s="79"/>
      <c r="E926" s="53"/>
      <c r="F926" s="80"/>
      <c r="G926" s="70" t="str">
        <f t="shared" si="28"/>
        <v/>
      </c>
      <c r="H926" s="44" t="str">
        <f t="shared" si="29"/>
        <v/>
      </c>
    </row>
    <row r="927" spans="1:8" x14ac:dyDescent="0.25">
      <c r="A927" s="55"/>
      <c r="B927" s="55"/>
      <c r="C927" s="55"/>
      <c r="D927" s="79"/>
      <c r="E927" s="53"/>
      <c r="F927" s="80"/>
      <c r="G927" s="70" t="str">
        <f t="shared" si="28"/>
        <v/>
      </c>
      <c r="H927" s="44" t="str">
        <f t="shared" si="29"/>
        <v/>
      </c>
    </row>
    <row r="928" spans="1:8" x14ac:dyDescent="0.25">
      <c r="A928" s="55"/>
      <c r="B928" s="55"/>
      <c r="C928" s="55"/>
      <c r="D928" s="79"/>
      <c r="E928" s="53"/>
      <c r="F928" s="80"/>
      <c r="G928" s="70" t="str">
        <f t="shared" si="28"/>
        <v/>
      </c>
      <c r="H928" s="44" t="str">
        <f t="shared" si="29"/>
        <v/>
      </c>
    </row>
    <row r="929" spans="1:8" x14ac:dyDescent="0.25">
      <c r="A929" s="55"/>
      <c r="B929" s="55"/>
      <c r="C929" s="55"/>
      <c r="D929" s="79"/>
      <c r="E929" s="53"/>
      <c r="F929" s="80"/>
      <c r="G929" s="70" t="str">
        <f t="shared" si="28"/>
        <v/>
      </c>
      <c r="H929" s="44" t="str">
        <f t="shared" si="29"/>
        <v/>
      </c>
    </row>
    <row r="930" spans="1:8" x14ac:dyDescent="0.25">
      <c r="A930" s="55"/>
      <c r="B930" s="55"/>
      <c r="C930" s="55"/>
      <c r="D930" s="79"/>
      <c r="E930" s="53"/>
      <c r="F930" s="80"/>
      <c r="G930" s="70" t="str">
        <f t="shared" si="28"/>
        <v/>
      </c>
      <c r="H930" s="44" t="str">
        <f t="shared" si="29"/>
        <v/>
      </c>
    </row>
    <row r="931" spans="1:8" x14ac:dyDescent="0.25">
      <c r="A931" s="55"/>
      <c r="B931" s="55"/>
      <c r="C931" s="55"/>
      <c r="D931" s="79"/>
      <c r="E931" s="53"/>
      <c r="F931" s="80"/>
      <c r="G931" s="70" t="str">
        <f t="shared" si="28"/>
        <v/>
      </c>
      <c r="H931" s="44" t="str">
        <f t="shared" si="29"/>
        <v/>
      </c>
    </row>
    <row r="932" spans="1:8" x14ac:dyDescent="0.25">
      <c r="A932" s="55"/>
      <c r="B932" s="55"/>
      <c r="C932" s="55"/>
      <c r="D932" s="79"/>
      <c r="E932" s="53"/>
      <c r="F932" s="80"/>
      <c r="G932" s="70" t="str">
        <f t="shared" si="28"/>
        <v/>
      </c>
      <c r="H932" s="44" t="str">
        <f t="shared" si="29"/>
        <v/>
      </c>
    </row>
    <row r="933" spans="1:8" x14ac:dyDescent="0.25">
      <c r="A933" s="55"/>
      <c r="B933" s="55"/>
      <c r="C933" s="55"/>
      <c r="D933" s="79"/>
      <c r="E933" s="53"/>
      <c r="F933" s="80"/>
      <c r="G933" s="70" t="str">
        <f t="shared" si="28"/>
        <v/>
      </c>
      <c r="H933" s="44" t="str">
        <f t="shared" si="29"/>
        <v/>
      </c>
    </row>
    <row r="934" spans="1:8" x14ac:dyDescent="0.25">
      <c r="A934" s="55"/>
      <c r="B934" s="55"/>
      <c r="C934" s="55"/>
      <c r="D934" s="79"/>
      <c r="E934" s="53"/>
      <c r="F934" s="80"/>
      <c r="G934" s="70" t="str">
        <f t="shared" si="28"/>
        <v/>
      </c>
      <c r="H934" s="44" t="str">
        <f t="shared" si="29"/>
        <v/>
      </c>
    </row>
    <row r="935" spans="1:8" x14ac:dyDescent="0.25">
      <c r="A935" s="55"/>
      <c r="B935" s="55"/>
      <c r="C935" s="55"/>
      <c r="D935" s="79"/>
      <c r="E935" s="53"/>
      <c r="F935" s="80"/>
      <c r="G935" s="70" t="str">
        <f t="shared" si="28"/>
        <v/>
      </c>
      <c r="H935" s="44" t="str">
        <f t="shared" si="29"/>
        <v/>
      </c>
    </row>
    <row r="936" spans="1:8" x14ac:dyDescent="0.25">
      <c r="A936" s="55"/>
      <c r="B936" s="55"/>
      <c r="C936" s="55"/>
      <c r="D936" s="79"/>
      <c r="E936" s="53"/>
      <c r="F936" s="80"/>
      <c r="G936" s="70" t="str">
        <f t="shared" si="28"/>
        <v/>
      </c>
      <c r="H936" s="44" t="str">
        <f t="shared" si="29"/>
        <v/>
      </c>
    </row>
    <row r="937" spans="1:8" x14ac:dyDescent="0.25">
      <c r="A937" s="55"/>
      <c r="B937" s="55"/>
      <c r="C937" s="55"/>
      <c r="D937" s="79"/>
      <c r="E937" s="53"/>
      <c r="F937" s="80"/>
      <c r="G937" s="70" t="str">
        <f t="shared" si="28"/>
        <v/>
      </c>
      <c r="H937" s="44" t="str">
        <f t="shared" si="29"/>
        <v/>
      </c>
    </row>
    <row r="938" spans="1:8" x14ac:dyDescent="0.25">
      <c r="A938" s="55"/>
      <c r="B938" s="55"/>
      <c r="C938" s="55"/>
      <c r="D938" s="79"/>
      <c r="E938" s="53"/>
      <c r="F938" s="80"/>
      <c r="G938" s="70" t="str">
        <f t="shared" si="28"/>
        <v/>
      </c>
      <c r="H938" s="44" t="str">
        <f t="shared" si="29"/>
        <v/>
      </c>
    </row>
    <row r="939" spans="1:8" x14ac:dyDescent="0.25">
      <c r="A939" s="55"/>
      <c r="B939" s="55"/>
      <c r="C939" s="55"/>
      <c r="D939" s="79"/>
      <c r="E939" s="53"/>
      <c r="F939" s="80"/>
      <c r="G939" s="70" t="str">
        <f t="shared" si="28"/>
        <v/>
      </c>
      <c r="H939" s="44" t="str">
        <f t="shared" si="29"/>
        <v/>
      </c>
    </row>
    <row r="940" spans="1:8" x14ac:dyDescent="0.25">
      <c r="A940" s="55"/>
      <c r="B940" s="55"/>
      <c r="C940" s="55"/>
      <c r="D940" s="79"/>
      <c r="E940" s="53"/>
      <c r="F940" s="80"/>
      <c r="G940" s="70" t="str">
        <f t="shared" si="28"/>
        <v/>
      </c>
      <c r="H940" s="44" t="str">
        <f t="shared" si="29"/>
        <v/>
      </c>
    </row>
    <row r="941" spans="1:8" x14ac:dyDescent="0.25">
      <c r="A941" s="55"/>
      <c r="B941" s="55"/>
      <c r="C941" s="55"/>
      <c r="D941" s="79"/>
      <c r="E941" s="53"/>
      <c r="F941" s="80"/>
      <c r="G941" s="70" t="str">
        <f t="shared" si="28"/>
        <v/>
      </c>
      <c r="H941" s="44" t="str">
        <f t="shared" si="29"/>
        <v/>
      </c>
    </row>
    <row r="942" spans="1:8" x14ac:dyDescent="0.25">
      <c r="A942" s="55"/>
      <c r="B942" s="55"/>
      <c r="C942" s="55"/>
      <c r="D942" s="79"/>
      <c r="E942" s="53"/>
      <c r="F942" s="80"/>
      <c r="G942" s="70" t="str">
        <f t="shared" si="28"/>
        <v/>
      </c>
      <c r="H942" s="44" t="str">
        <f t="shared" si="29"/>
        <v/>
      </c>
    </row>
    <row r="943" spans="1:8" x14ac:dyDescent="0.25">
      <c r="A943" s="55"/>
      <c r="B943" s="55"/>
      <c r="C943" s="55"/>
      <c r="D943" s="79"/>
      <c r="E943" s="53"/>
      <c r="F943" s="80"/>
      <c r="G943" s="70" t="str">
        <f t="shared" si="28"/>
        <v/>
      </c>
      <c r="H943" s="44" t="str">
        <f t="shared" si="29"/>
        <v/>
      </c>
    </row>
    <row r="944" spans="1:8" x14ac:dyDescent="0.25">
      <c r="A944" s="55"/>
      <c r="B944" s="55"/>
      <c r="C944" s="55"/>
      <c r="D944" s="79"/>
      <c r="E944" s="53"/>
      <c r="F944" s="80"/>
      <c r="G944" s="70" t="str">
        <f t="shared" si="28"/>
        <v/>
      </c>
      <c r="H944" s="44" t="str">
        <f t="shared" si="29"/>
        <v/>
      </c>
    </row>
    <row r="945" spans="1:8" x14ac:dyDescent="0.25">
      <c r="A945" s="55"/>
      <c r="B945" s="55"/>
      <c r="C945" s="55"/>
      <c r="D945" s="79"/>
      <c r="E945" s="53"/>
      <c r="F945" s="80"/>
      <c r="G945" s="70" t="str">
        <f t="shared" si="28"/>
        <v/>
      </c>
      <c r="H945" s="44" t="str">
        <f t="shared" si="29"/>
        <v/>
      </c>
    </row>
    <row r="946" spans="1:8" x14ac:dyDescent="0.25">
      <c r="A946" s="55"/>
      <c r="B946" s="55"/>
      <c r="C946" s="55"/>
      <c r="D946" s="79"/>
      <c r="E946" s="53"/>
      <c r="F946" s="80"/>
      <c r="G946" s="70" t="str">
        <f t="shared" si="28"/>
        <v/>
      </c>
      <c r="H946" s="44" t="str">
        <f t="shared" si="29"/>
        <v/>
      </c>
    </row>
    <row r="947" spans="1:8" x14ac:dyDescent="0.25">
      <c r="A947" s="55"/>
      <c r="B947" s="55"/>
      <c r="C947" s="55"/>
      <c r="D947" s="79"/>
      <c r="E947" s="53"/>
      <c r="F947" s="80"/>
      <c r="G947" s="70" t="str">
        <f t="shared" si="28"/>
        <v/>
      </c>
      <c r="H947" s="44" t="str">
        <f t="shared" si="29"/>
        <v/>
      </c>
    </row>
    <row r="948" spans="1:8" x14ac:dyDescent="0.25">
      <c r="A948" s="55"/>
      <c r="B948" s="55"/>
      <c r="C948" s="55"/>
      <c r="D948" s="79"/>
      <c r="E948" s="53"/>
      <c r="F948" s="80"/>
      <c r="G948" s="70" t="str">
        <f t="shared" si="28"/>
        <v/>
      </c>
      <c r="H948" s="44" t="str">
        <f t="shared" si="29"/>
        <v/>
      </c>
    </row>
    <row r="949" spans="1:8" x14ac:dyDescent="0.25">
      <c r="A949" s="55"/>
      <c r="B949" s="55"/>
      <c r="C949" s="55"/>
      <c r="D949" s="79"/>
      <c r="E949" s="53"/>
      <c r="F949" s="80"/>
      <c r="G949" s="70" t="str">
        <f t="shared" si="28"/>
        <v/>
      </c>
      <c r="H949" s="44" t="str">
        <f t="shared" si="29"/>
        <v/>
      </c>
    </row>
    <row r="950" spans="1:8" x14ac:dyDescent="0.25">
      <c r="A950" s="55"/>
      <c r="B950" s="55"/>
      <c r="C950" s="55"/>
      <c r="D950" s="79"/>
      <c r="E950" s="53"/>
      <c r="F950" s="80"/>
      <c r="G950" s="70" t="str">
        <f t="shared" si="28"/>
        <v/>
      </c>
      <c r="H950" s="44" t="str">
        <f t="shared" si="29"/>
        <v/>
      </c>
    </row>
    <row r="951" spans="1:8" x14ac:dyDescent="0.25">
      <c r="A951" s="55"/>
      <c r="B951" s="55"/>
      <c r="C951" s="55"/>
      <c r="D951" s="79"/>
      <c r="E951" s="53"/>
      <c r="F951" s="80"/>
      <c r="G951" s="70" t="str">
        <f t="shared" si="28"/>
        <v/>
      </c>
      <c r="H951" s="44" t="str">
        <f t="shared" si="29"/>
        <v/>
      </c>
    </row>
    <row r="952" spans="1:8" x14ac:dyDescent="0.25">
      <c r="A952" s="55"/>
      <c r="B952" s="55"/>
      <c r="C952" s="55"/>
      <c r="D952" s="79"/>
      <c r="E952" s="53"/>
      <c r="F952" s="80"/>
      <c r="G952" s="70" t="str">
        <f t="shared" si="28"/>
        <v/>
      </c>
      <c r="H952" s="44" t="str">
        <f t="shared" si="29"/>
        <v/>
      </c>
    </row>
    <row r="953" spans="1:8" x14ac:dyDescent="0.25">
      <c r="A953" s="55"/>
      <c r="B953" s="55"/>
      <c r="C953" s="55"/>
      <c r="D953" s="79"/>
      <c r="E953" s="53"/>
      <c r="F953" s="80"/>
      <c r="G953" s="70" t="str">
        <f t="shared" si="28"/>
        <v/>
      </c>
      <c r="H953" s="44" t="str">
        <f t="shared" si="29"/>
        <v/>
      </c>
    </row>
    <row r="954" spans="1:8" x14ac:dyDescent="0.25">
      <c r="A954" s="55"/>
      <c r="B954" s="55"/>
      <c r="C954" s="55"/>
      <c r="D954" s="79"/>
      <c r="E954" s="53"/>
      <c r="F954" s="80"/>
      <c r="G954" s="70" t="str">
        <f t="shared" si="28"/>
        <v/>
      </c>
      <c r="H954" s="44" t="str">
        <f t="shared" si="29"/>
        <v/>
      </c>
    </row>
    <row r="955" spans="1:8" x14ac:dyDescent="0.25">
      <c r="A955" s="55"/>
      <c r="B955" s="55"/>
      <c r="C955" s="55"/>
      <c r="D955" s="79"/>
      <c r="E955" s="53"/>
      <c r="F955" s="80"/>
      <c r="G955" s="70" t="str">
        <f t="shared" si="28"/>
        <v/>
      </c>
      <c r="H955" s="44" t="str">
        <f t="shared" si="29"/>
        <v/>
      </c>
    </row>
    <row r="956" spans="1:8" x14ac:dyDescent="0.25">
      <c r="A956" s="55"/>
      <c r="B956" s="55"/>
      <c r="C956" s="55"/>
      <c r="D956" s="79"/>
      <c r="E956" s="53"/>
      <c r="F956" s="80"/>
      <c r="G956" s="70" t="str">
        <f t="shared" si="28"/>
        <v/>
      </c>
      <c r="H956" s="44" t="str">
        <f t="shared" si="29"/>
        <v/>
      </c>
    </row>
    <row r="957" spans="1:8" x14ac:dyDescent="0.25">
      <c r="A957" s="55"/>
      <c r="B957" s="55"/>
      <c r="C957" s="55"/>
      <c r="D957" s="79"/>
      <c r="E957" s="53"/>
      <c r="F957" s="80"/>
      <c r="G957" s="70" t="str">
        <f t="shared" si="28"/>
        <v/>
      </c>
      <c r="H957" s="44" t="str">
        <f t="shared" si="29"/>
        <v/>
      </c>
    </row>
    <row r="958" spans="1:8" x14ac:dyDescent="0.25">
      <c r="A958" s="55"/>
      <c r="B958" s="55"/>
      <c r="C958" s="55"/>
      <c r="D958" s="79"/>
      <c r="E958" s="53"/>
      <c r="F958" s="80"/>
      <c r="G958" s="70" t="str">
        <f t="shared" si="28"/>
        <v/>
      </c>
      <c r="H958" s="44" t="str">
        <f t="shared" si="29"/>
        <v/>
      </c>
    </row>
    <row r="959" spans="1:8" x14ac:dyDescent="0.25">
      <c r="A959" s="55"/>
      <c r="B959" s="55"/>
      <c r="C959" s="55"/>
      <c r="D959" s="79"/>
      <c r="E959" s="53"/>
      <c r="F959" s="80"/>
      <c r="G959" s="70" t="str">
        <f t="shared" si="28"/>
        <v/>
      </c>
      <c r="H959" s="44" t="str">
        <f t="shared" si="29"/>
        <v/>
      </c>
    </row>
    <row r="960" spans="1:8" x14ac:dyDescent="0.25">
      <c r="A960" s="55"/>
      <c r="B960" s="55"/>
      <c r="C960" s="55"/>
      <c r="D960" s="79"/>
      <c r="E960" s="53"/>
      <c r="F960" s="80"/>
      <c r="G960" s="70" t="str">
        <f t="shared" si="28"/>
        <v/>
      </c>
      <c r="H960" s="44" t="str">
        <f t="shared" si="29"/>
        <v/>
      </c>
    </row>
    <row r="961" spans="1:8" x14ac:dyDescent="0.25">
      <c r="A961" s="55"/>
      <c r="B961" s="55"/>
      <c r="C961" s="55"/>
      <c r="D961" s="79"/>
      <c r="E961" s="53"/>
      <c r="F961" s="80"/>
      <c r="G961" s="70" t="str">
        <f t="shared" si="28"/>
        <v/>
      </c>
      <c r="H961" s="44" t="str">
        <f t="shared" si="29"/>
        <v/>
      </c>
    </row>
    <row r="962" spans="1:8" x14ac:dyDescent="0.25">
      <c r="A962" s="55"/>
      <c r="B962" s="55"/>
      <c r="C962" s="55"/>
      <c r="D962" s="79"/>
      <c r="E962" s="53"/>
      <c r="F962" s="80"/>
      <c r="G962" s="70" t="str">
        <f t="shared" si="28"/>
        <v/>
      </c>
      <c r="H962" s="44" t="str">
        <f t="shared" si="29"/>
        <v/>
      </c>
    </row>
    <row r="963" spans="1:8" x14ac:dyDescent="0.25">
      <c r="A963" s="55"/>
      <c r="B963" s="55"/>
      <c r="C963" s="55"/>
      <c r="D963" s="79"/>
      <c r="E963" s="53"/>
      <c r="F963" s="80"/>
      <c r="G963" s="70" t="str">
        <f t="shared" si="28"/>
        <v/>
      </c>
      <c r="H963" s="44" t="str">
        <f t="shared" si="29"/>
        <v/>
      </c>
    </row>
    <row r="964" spans="1:8" x14ac:dyDescent="0.25">
      <c r="A964" s="55"/>
      <c r="B964" s="55"/>
      <c r="C964" s="55"/>
      <c r="D964" s="79"/>
      <c r="E964" s="53"/>
      <c r="F964" s="80"/>
      <c r="G964" s="70" t="str">
        <f t="shared" si="28"/>
        <v/>
      </c>
      <c r="H964" s="44" t="str">
        <f t="shared" si="29"/>
        <v/>
      </c>
    </row>
    <row r="965" spans="1:8" x14ac:dyDescent="0.25">
      <c r="A965" s="55"/>
      <c r="B965" s="55"/>
      <c r="C965" s="55"/>
      <c r="D965" s="79"/>
      <c r="E965" s="53"/>
      <c r="F965" s="80"/>
      <c r="G965" s="70" t="str">
        <f t="shared" si="28"/>
        <v/>
      </c>
      <c r="H965" s="44" t="str">
        <f t="shared" si="29"/>
        <v/>
      </c>
    </row>
    <row r="966" spans="1:8" x14ac:dyDescent="0.25">
      <c r="A966" s="55"/>
      <c r="B966" s="55"/>
      <c r="C966" s="55"/>
      <c r="D966" s="79"/>
      <c r="E966" s="53"/>
      <c r="F966" s="80"/>
      <c r="G966" s="70" t="str">
        <f t="shared" si="28"/>
        <v/>
      </c>
      <c r="H966" s="44" t="str">
        <f t="shared" si="29"/>
        <v/>
      </c>
    </row>
    <row r="967" spans="1:8" x14ac:dyDescent="0.25">
      <c r="A967" s="55"/>
      <c r="B967" s="55"/>
      <c r="C967" s="55"/>
      <c r="D967" s="79"/>
      <c r="E967" s="53"/>
      <c r="F967" s="80"/>
      <c r="G967" s="70" t="str">
        <f t="shared" si="28"/>
        <v/>
      </c>
      <c r="H967" s="44" t="str">
        <f t="shared" si="29"/>
        <v/>
      </c>
    </row>
    <row r="968" spans="1:8" x14ac:dyDescent="0.25">
      <c r="A968" s="55"/>
      <c r="B968" s="55"/>
      <c r="C968" s="55"/>
      <c r="D968" s="79"/>
      <c r="E968" s="53"/>
      <c r="F968" s="80"/>
      <c r="G968" s="70" t="str">
        <f t="shared" si="28"/>
        <v/>
      </c>
      <c r="H968" s="44" t="str">
        <f t="shared" si="29"/>
        <v/>
      </c>
    </row>
    <row r="969" spans="1:8" x14ac:dyDescent="0.25">
      <c r="A969" s="55"/>
      <c r="B969" s="55"/>
      <c r="C969" s="55"/>
      <c r="D969" s="79"/>
      <c r="E969" s="53"/>
      <c r="F969" s="80"/>
      <c r="G969" s="70" t="str">
        <f t="shared" si="28"/>
        <v/>
      </c>
      <c r="H969" s="44" t="str">
        <f t="shared" si="29"/>
        <v/>
      </c>
    </row>
    <row r="970" spans="1:8" x14ac:dyDescent="0.25">
      <c r="A970" s="55"/>
      <c r="B970" s="55"/>
      <c r="C970" s="55"/>
      <c r="D970" s="79"/>
      <c r="E970" s="53"/>
      <c r="F970" s="80"/>
      <c r="G970" s="70" t="str">
        <f t="shared" si="28"/>
        <v/>
      </c>
      <c r="H970" s="44" t="str">
        <f t="shared" si="29"/>
        <v/>
      </c>
    </row>
    <row r="971" spans="1:8" x14ac:dyDescent="0.25">
      <c r="A971" s="55"/>
      <c r="B971" s="55"/>
      <c r="C971" s="55"/>
      <c r="D971" s="79"/>
      <c r="E971" s="53"/>
      <c r="F971" s="80"/>
      <c r="G971" s="70" t="str">
        <f t="shared" si="28"/>
        <v/>
      </c>
      <c r="H971" s="44" t="str">
        <f t="shared" si="29"/>
        <v/>
      </c>
    </row>
    <row r="972" spans="1:8" x14ac:dyDescent="0.25">
      <c r="A972" s="55"/>
      <c r="B972" s="55"/>
      <c r="C972" s="55"/>
      <c r="D972" s="79"/>
      <c r="E972" s="53"/>
      <c r="F972" s="80"/>
      <c r="G972" s="70" t="str">
        <f t="shared" si="28"/>
        <v/>
      </c>
      <c r="H972" s="44" t="str">
        <f t="shared" si="29"/>
        <v/>
      </c>
    </row>
    <row r="973" spans="1:8" x14ac:dyDescent="0.25">
      <c r="A973" s="55"/>
      <c r="B973" s="55"/>
      <c r="C973" s="55"/>
      <c r="D973" s="79"/>
      <c r="E973" s="53"/>
      <c r="F973" s="80"/>
      <c r="G973" s="70" t="str">
        <f t="shared" si="28"/>
        <v/>
      </c>
      <c r="H973" s="44" t="str">
        <f t="shared" si="29"/>
        <v/>
      </c>
    </row>
    <row r="974" spans="1:8" x14ac:dyDescent="0.25">
      <c r="A974" s="55"/>
      <c r="B974" s="55"/>
      <c r="C974" s="55"/>
      <c r="D974" s="79"/>
      <c r="E974" s="53"/>
      <c r="F974" s="80"/>
      <c r="G974" s="70" t="str">
        <f t="shared" si="28"/>
        <v/>
      </c>
      <c r="H974" s="44" t="str">
        <f t="shared" si="29"/>
        <v/>
      </c>
    </row>
    <row r="975" spans="1:8" x14ac:dyDescent="0.25">
      <c r="A975" s="55"/>
      <c r="B975" s="55"/>
      <c r="C975" s="55"/>
      <c r="D975" s="79"/>
      <c r="E975" s="53"/>
      <c r="F975" s="80"/>
      <c r="G975" s="70" t="str">
        <f t="shared" si="28"/>
        <v/>
      </c>
      <c r="H975" s="44" t="str">
        <f t="shared" si="29"/>
        <v/>
      </c>
    </row>
    <row r="976" spans="1:8" x14ac:dyDescent="0.25">
      <c r="A976" s="55"/>
      <c r="B976" s="55"/>
      <c r="C976" s="55"/>
      <c r="D976" s="79"/>
      <c r="E976" s="53"/>
      <c r="F976" s="80"/>
      <c r="G976" s="70" t="str">
        <f t="shared" ref="G976:G1000" si="30">IF(E976="","",IF(D976-45169&gt;0,VLOOKUP(E976,Table,2,FALSE),VLOOKUP(E976,Table,3,FALSE)))</f>
        <v/>
      </c>
      <c r="H976" s="44" t="str">
        <f t="shared" ref="H976:H1000" si="31">IF(F976="","",ROUND(F976*G976,2))</f>
        <v/>
      </c>
    </row>
    <row r="977" spans="1:8" x14ac:dyDescent="0.25">
      <c r="A977" s="55"/>
      <c r="B977" s="55"/>
      <c r="C977" s="55"/>
      <c r="D977" s="79"/>
      <c r="E977" s="53"/>
      <c r="F977" s="80"/>
      <c r="G977" s="70" t="str">
        <f t="shared" si="30"/>
        <v/>
      </c>
      <c r="H977" s="44" t="str">
        <f t="shared" si="31"/>
        <v/>
      </c>
    </row>
    <row r="978" spans="1:8" x14ac:dyDescent="0.25">
      <c r="A978" s="55"/>
      <c r="B978" s="55"/>
      <c r="C978" s="55"/>
      <c r="D978" s="79"/>
      <c r="E978" s="53"/>
      <c r="F978" s="80"/>
      <c r="G978" s="70" t="str">
        <f t="shared" si="30"/>
        <v/>
      </c>
      <c r="H978" s="44" t="str">
        <f t="shared" si="31"/>
        <v/>
      </c>
    </row>
    <row r="979" spans="1:8" x14ac:dyDescent="0.25">
      <c r="A979" s="55"/>
      <c r="B979" s="55"/>
      <c r="C979" s="55"/>
      <c r="D979" s="79"/>
      <c r="E979" s="53"/>
      <c r="F979" s="80"/>
      <c r="G979" s="70" t="str">
        <f t="shared" si="30"/>
        <v/>
      </c>
      <c r="H979" s="44" t="str">
        <f t="shared" si="31"/>
        <v/>
      </c>
    </row>
    <row r="980" spans="1:8" x14ac:dyDescent="0.25">
      <c r="A980" s="55"/>
      <c r="B980" s="55"/>
      <c r="C980" s="55"/>
      <c r="D980" s="79"/>
      <c r="E980" s="53"/>
      <c r="F980" s="80"/>
      <c r="G980" s="70" t="str">
        <f t="shared" si="30"/>
        <v/>
      </c>
      <c r="H980" s="44" t="str">
        <f t="shared" si="31"/>
        <v/>
      </c>
    </row>
    <row r="981" spans="1:8" x14ac:dyDescent="0.25">
      <c r="A981" s="55"/>
      <c r="B981" s="55"/>
      <c r="C981" s="55"/>
      <c r="D981" s="79"/>
      <c r="E981" s="53"/>
      <c r="F981" s="80"/>
      <c r="G981" s="70" t="str">
        <f t="shared" si="30"/>
        <v/>
      </c>
      <c r="H981" s="44" t="str">
        <f t="shared" si="31"/>
        <v/>
      </c>
    </row>
    <row r="982" spans="1:8" x14ac:dyDescent="0.25">
      <c r="A982" s="55"/>
      <c r="B982" s="55"/>
      <c r="C982" s="55"/>
      <c r="D982" s="79"/>
      <c r="E982" s="53"/>
      <c r="F982" s="80"/>
      <c r="G982" s="70" t="str">
        <f t="shared" si="30"/>
        <v/>
      </c>
      <c r="H982" s="44" t="str">
        <f t="shared" si="31"/>
        <v/>
      </c>
    </row>
    <row r="983" spans="1:8" x14ac:dyDescent="0.25">
      <c r="A983" s="55"/>
      <c r="B983" s="55"/>
      <c r="C983" s="55"/>
      <c r="D983" s="79"/>
      <c r="E983" s="53"/>
      <c r="F983" s="80"/>
      <c r="G983" s="70" t="str">
        <f t="shared" si="30"/>
        <v/>
      </c>
      <c r="H983" s="44" t="str">
        <f t="shared" si="31"/>
        <v/>
      </c>
    </row>
    <row r="984" spans="1:8" x14ac:dyDescent="0.25">
      <c r="A984" s="55"/>
      <c r="B984" s="55"/>
      <c r="C984" s="55"/>
      <c r="D984" s="79"/>
      <c r="E984" s="53"/>
      <c r="F984" s="80"/>
      <c r="G984" s="70" t="str">
        <f t="shared" si="30"/>
        <v/>
      </c>
      <c r="H984" s="44" t="str">
        <f t="shared" si="31"/>
        <v/>
      </c>
    </row>
    <row r="985" spans="1:8" x14ac:dyDescent="0.25">
      <c r="A985" s="55"/>
      <c r="B985" s="55"/>
      <c r="C985" s="55"/>
      <c r="D985" s="79"/>
      <c r="E985" s="53"/>
      <c r="F985" s="80"/>
      <c r="G985" s="70" t="str">
        <f t="shared" si="30"/>
        <v/>
      </c>
      <c r="H985" s="44" t="str">
        <f t="shared" si="31"/>
        <v/>
      </c>
    </row>
    <row r="986" spans="1:8" x14ac:dyDescent="0.25">
      <c r="A986" s="55"/>
      <c r="B986" s="55"/>
      <c r="C986" s="55"/>
      <c r="D986" s="79"/>
      <c r="E986" s="53"/>
      <c r="F986" s="80"/>
      <c r="G986" s="70" t="str">
        <f t="shared" si="30"/>
        <v/>
      </c>
      <c r="H986" s="44" t="str">
        <f t="shared" si="31"/>
        <v/>
      </c>
    </row>
    <row r="987" spans="1:8" x14ac:dyDescent="0.25">
      <c r="A987" s="55"/>
      <c r="B987" s="55"/>
      <c r="C987" s="55"/>
      <c r="D987" s="79"/>
      <c r="E987" s="53"/>
      <c r="F987" s="80"/>
      <c r="G987" s="70" t="str">
        <f t="shared" si="30"/>
        <v/>
      </c>
      <c r="H987" s="44" t="str">
        <f t="shared" si="31"/>
        <v/>
      </c>
    </row>
    <row r="988" spans="1:8" x14ac:dyDescent="0.25">
      <c r="A988" s="55"/>
      <c r="B988" s="55"/>
      <c r="C988" s="55"/>
      <c r="D988" s="79"/>
      <c r="E988" s="53"/>
      <c r="F988" s="80"/>
      <c r="G988" s="70" t="str">
        <f t="shared" si="30"/>
        <v/>
      </c>
      <c r="H988" s="44" t="str">
        <f t="shared" si="31"/>
        <v/>
      </c>
    </row>
    <row r="989" spans="1:8" x14ac:dyDescent="0.25">
      <c r="A989" s="55"/>
      <c r="B989" s="55"/>
      <c r="C989" s="55"/>
      <c r="D989" s="79"/>
      <c r="E989" s="53"/>
      <c r="F989" s="80"/>
      <c r="G989" s="70" t="str">
        <f t="shared" si="30"/>
        <v/>
      </c>
      <c r="H989" s="44" t="str">
        <f t="shared" si="31"/>
        <v/>
      </c>
    </row>
    <row r="990" spans="1:8" x14ac:dyDescent="0.25">
      <c r="A990" s="55"/>
      <c r="B990" s="55"/>
      <c r="C990" s="55"/>
      <c r="D990" s="79"/>
      <c r="E990" s="53"/>
      <c r="F990" s="80"/>
      <c r="G990" s="70" t="str">
        <f t="shared" si="30"/>
        <v/>
      </c>
      <c r="H990" s="44" t="str">
        <f t="shared" si="31"/>
        <v/>
      </c>
    </row>
    <row r="991" spans="1:8" x14ac:dyDescent="0.25">
      <c r="A991" s="55"/>
      <c r="B991" s="55"/>
      <c r="C991" s="55"/>
      <c r="D991" s="79"/>
      <c r="E991" s="53"/>
      <c r="F991" s="80"/>
      <c r="G991" s="70" t="str">
        <f t="shared" si="30"/>
        <v/>
      </c>
      <c r="H991" s="44" t="str">
        <f t="shared" si="31"/>
        <v/>
      </c>
    </row>
    <row r="992" spans="1:8" x14ac:dyDescent="0.25">
      <c r="A992" s="55"/>
      <c r="B992" s="55"/>
      <c r="C992" s="55"/>
      <c r="D992" s="79"/>
      <c r="E992" s="53"/>
      <c r="F992" s="80"/>
      <c r="G992" s="70" t="str">
        <f t="shared" si="30"/>
        <v/>
      </c>
      <c r="H992" s="44" t="str">
        <f t="shared" si="31"/>
        <v/>
      </c>
    </row>
    <row r="993" spans="1:8" x14ac:dyDescent="0.25">
      <c r="A993" s="55"/>
      <c r="B993" s="55"/>
      <c r="C993" s="55"/>
      <c r="D993" s="79"/>
      <c r="E993" s="53"/>
      <c r="F993" s="80"/>
      <c r="G993" s="70" t="str">
        <f t="shared" si="30"/>
        <v/>
      </c>
      <c r="H993" s="44" t="str">
        <f t="shared" si="31"/>
        <v/>
      </c>
    </row>
    <row r="994" spans="1:8" x14ac:dyDescent="0.25">
      <c r="A994" s="55"/>
      <c r="B994" s="55"/>
      <c r="C994" s="55"/>
      <c r="D994" s="79"/>
      <c r="E994" s="53"/>
      <c r="F994" s="80"/>
      <c r="G994" s="70" t="str">
        <f t="shared" si="30"/>
        <v/>
      </c>
      <c r="H994" s="44" t="str">
        <f t="shared" si="31"/>
        <v/>
      </c>
    </row>
    <row r="995" spans="1:8" x14ac:dyDescent="0.25">
      <c r="A995" s="55"/>
      <c r="B995" s="55"/>
      <c r="C995" s="55"/>
      <c r="D995" s="79"/>
      <c r="E995" s="53"/>
      <c r="F995" s="80"/>
      <c r="G995" s="70" t="str">
        <f t="shared" si="30"/>
        <v/>
      </c>
      <c r="H995" s="44" t="str">
        <f t="shared" si="31"/>
        <v/>
      </c>
    </row>
    <row r="996" spans="1:8" x14ac:dyDescent="0.25">
      <c r="A996" s="55"/>
      <c r="B996" s="55"/>
      <c r="C996" s="55"/>
      <c r="D996" s="79"/>
      <c r="E996" s="53"/>
      <c r="F996" s="80"/>
      <c r="G996" s="70" t="str">
        <f t="shared" si="30"/>
        <v/>
      </c>
      <c r="H996" s="44" t="str">
        <f t="shared" si="31"/>
        <v/>
      </c>
    </row>
    <row r="997" spans="1:8" x14ac:dyDescent="0.25">
      <c r="A997" s="55"/>
      <c r="B997" s="55"/>
      <c r="C997" s="55"/>
      <c r="D997" s="79"/>
      <c r="E997" s="53"/>
      <c r="F997" s="80"/>
      <c r="G997" s="70" t="str">
        <f t="shared" si="30"/>
        <v/>
      </c>
      <c r="H997" s="44" t="str">
        <f t="shared" si="31"/>
        <v/>
      </c>
    </row>
    <row r="998" spans="1:8" x14ac:dyDescent="0.25">
      <c r="A998" s="55"/>
      <c r="B998" s="55"/>
      <c r="C998" s="55"/>
      <c r="D998" s="79"/>
      <c r="E998" s="53"/>
      <c r="F998" s="80"/>
      <c r="G998" s="70" t="str">
        <f t="shared" si="30"/>
        <v/>
      </c>
      <c r="H998" s="44" t="str">
        <f t="shared" si="31"/>
        <v/>
      </c>
    </row>
    <row r="999" spans="1:8" x14ac:dyDescent="0.25">
      <c r="A999" s="55"/>
      <c r="B999" s="55"/>
      <c r="C999" s="55"/>
      <c r="D999" s="79"/>
      <c r="E999" s="53"/>
      <c r="F999" s="80"/>
      <c r="G999" s="70" t="str">
        <f t="shared" si="30"/>
        <v/>
      </c>
      <c r="H999" s="44" t="str">
        <f t="shared" si="31"/>
        <v/>
      </c>
    </row>
    <row r="1000" spans="1:8" x14ac:dyDescent="0.25">
      <c r="A1000" s="55"/>
      <c r="B1000" s="55"/>
      <c r="C1000" s="55"/>
      <c r="D1000" s="79"/>
      <c r="E1000" s="53"/>
      <c r="F1000" s="80"/>
      <c r="G1000" s="70" t="str">
        <f t="shared" si="30"/>
        <v/>
      </c>
      <c r="H1000" s="44" t="str">
        <f t="shared" si="31"/>
        <v/>
      </c>
    </row>
    <row r="1001" spans="1:8" x14ac:dyDescent="0.25">
      <c r="D1001" s="79"/>
    </row>
    <row r="1002" spans="1:8" x14ac:dyDescent="0.25">
      <c r="D1002" s="79"/>
    </row>
    <row r="1003" spans="1:8" x14ac:dyDescent="0.25">
      <c r="D1003" s="79"/>
    </row>
    <row r="1004" spans="1:8" x14ac:dyDescent="0.25">
      <c r="D1004" s="79"/>
    </row>
    <row r="1005" spans="1:8" x14ac:dyDescent="0.25">
      <c r="D1005" s="79"/>
    </row>
    <row r="1006" spans="1:8" x14ac:dyDescent="0.25">
      <c r="D1006" s="79"/>
    </row>
    <row r="1007" spans="1:8" x14ac:dyDescent="0.25">
      <c r="D1007" s="79"/>
    </row>
    <row r="1008" spans="1:8" x14ac:dyDescent="0.25">
      <c r="D1008" s="79"/>
    </row>
    <row r="1009" spans="4:4" x14ac:dyDescent="0.25">
      <c r="D1009" s="79"/>
    </row>
    <row r="1010" spans="4:4" x14ac:dyDescent="0.25">
      <c r="D1010" s="79"/>
    </row>
    <row r="1011" spans="4:4" x14ac:dyDescent="0.25">
      <c r="D1011" s="79"/>
    </row>
    <row r="1012" spans="4:4" x14ac:dyDescent="0.25">
      <c r="D1012" s="79"/>
    </row>
    <row r="1013" spans="4:4" x14ac:dyDescent="0.25">
      <c r="D1013" s="54"/>
    </row>
    <row r="1014" spans="4:4" x14ac:dyDescent="0.25">
      <c r="D1014" s="54"/>
    </row>
    <row r="1015" spans="4:4" x14ac:dyDescent="0.25">
      <c r="D1015" s="54"/>
    </row>
    <row r="1016" spans="4:4" x14ac:dyDescent="0.25">
      <c r="D1016" s="54"/>
    </row>
    <row r="1017" spans="4:4" x14ac:dyDescent="0.25">
      <c r="D1017" s="54"/>
    </row>
    <row r="1018" spans="4:4" x14ac:dyDescent="0.25">
      <c r="D1018" s="54"/>
    </row>
    <row r="1019" spans="4:4" x14ac:dyDescent="0.25">
      <c r="D1019" s="54"/>
    </row>
    <row r="1020" spans="4:4" x14ac:dyDescent="0.25">
      <c r="D1020" s="54"/>
    </row>
    <row r="1021" spans="4:4" x14ac:dyDescent="0.25">
      <c r="D1021" s="54"/>
    </row>
    <row r="1022" spans="4:4" x14ac:dyDescent="0.25">
      <c r="D1022" s="54"/>
    </row>
    <row r="1023" spans="4:4" x14ac:dyDescent="0.25">
      <c r="D1023" s="54"/>
    </row>
    <row r="1024" spans="4:4" x14ac:dyDescent="0.25">
      <c r="D1024" s="54"/>
    </row>
    <row r="1025" spans="4:4" x14ac:dyDescent="0.25">
      <c r="D1025" s="54"/>
    </row>
    <row r="1026" spans="4:4" x14ac:dyDescent="0.25">
      <c r="D1026" s="54"/>
    </row>
    <row r="1027" spans="4:4" x14ac:dyDescent="0.25">
      <c r="D1027" s="54"/>
    </row>
    <row r="1028" spans="4:4" x14ac:dyDescent="0.25">
      <c r="D1028" s="54"/>
    </row>
    <row r="1029" spans="4:4" x14ac:dyDescent="0.25">
      <c r="D1029" s="54"/>
    </row>
    <row r="1030" spans="4:4" x14ac:dyDescent="0.25">
      <c r="D1030" s="54"/>
    </row>
    <row r="1031" spans="4:4" x14ac:dyDescent="0.25">
      <c r="D1031" s="54"/>
    </row>
    <row r="1032" spans="4:4" x14ac:dyDescent="0.25">
      <c r="D1032" s="54"/>
    </row>
    <row r="1033" spans="4:4" x14ac:dyDescent="0.25">
      <c r="D1033" s="54"/>
    </row>
    <row r="1034" spans="4:4" x14ac:dyDescent="0.25">
      <c r="D1034" s="54"/>
    </row>
    <row r="1035" spans="4:4" x14ac:dyDescent="0.25">
      <c r="D1035" s="54"/>
    </row>
    <row r="1036" spans="4:4" x14ac:dyDescent="0.25">
      <c r="D1036" s="54"/>
    </row>
    <row r="1037" spans="4:4" x14ac:dyDescent="0.25">
      <c r="D1037" s="54"/>
    </row>
    <row r="1038" spans="4:4" x14ac:dyDescent="0.25">
      <c r="D1038" s="54"/>
    </row>
    <row r="1039" spans="4:4" x14ac:dyDescent="0.25">
      <c r="D1039" s="54"/>
    </row>
    <row r="1040" spans="4:4" x14ac:dyDescent="0.25">
      <c r="D1040" s="54"/>
    </row>
    <row r="1041" spans="4:4" x14ac:dyDescent="0.25">
      <c r="D1041" s="54"/>
    </row>
    <row r="1042" spans="4:4" x14ac:dyDescent="0.25">
      <c r="D1042" s="54"/>
    </row>
    <row r="1043" spans="4:4" x14ac:dyDescent="0.25">
      <c r="D1043" s="54"/>
    </row>
    <row r="1044" spans="4:4" x14ac:dyDescent="0.25">
      <c r="D1044" s="54"/>
    </row>
    <row r="1045" spans="4:4" x14ac:dyDescent="0.25">
      <c r="D1045" s="54"/>
    </row>
    <row r="1046" spans="4:4" x14ac:dyDescent="0.25">
      <c r="D1046" s="54"/>
    </row>
    <row r="1047" spans="4:4" x14ac:dyDescent="0.25">
      <c r="D1047" s="54"/>
    </row>
    <row r="1048" spans="4:4" x14ac:dyDescent="0.25">
      <c r="D1048" s="54"/>
    </row>
    <row r="1049" spans="4:4" x14ac:dyDescent="0.25">
      <c r="D1049" s="54"/>
    </row>
    <row r="1050" spans="4:4" x14ac:dyDescent="0.25">
      <c r="D1050" s="54"/>
    </row>
    <row r="1051" spans="4:4" x14ac:dyDescent="0.25">
      <c r="D1051" s="54"/>
    </row>
    <row r="1052" spans="4:4" x14ac:dyDescent="0.25">
      <c r="D1052" s="54"/>
    </row>
    <row r="1053" spans="4:4" x14ac:dyDescent="0.25">
      <c r="D1053" s="54"/>
    </row>
    <row r="1054" spans="4:4" x14ac:dyDescent="0.25">
      <c r="D1054" s="54"/>
    </row>
    <row r="1055" spans="4:4" x14ac:dyDescent="0.25">
      <c r="D1055" s="54"/>
    </row>
    <row r="1056" spans="4:4" x14ac:dyDescent="0.25">
      <c r="D1056" s="54"/>
    </row>
    <row r="1057" spans="4:4" x14ac:dyDescent="0.25">
      <c r="D1057" s="54"/>
    </row>
    <row r="1058" spans="4:4" x14ac:dyDescent="0.25">
      <c r="D1058" s="54"/>
    </row>
    <row r="1059" spans="4:4" x14ac:dyDescent="0.25">
      <c r="D1059" s="54"/>
    </row>
    <row r="1060" spans="4:4" x14ac:dyDescent="0.25">
      <c r="D1060" s="54"/>
    </row>
    <row r="1061" spans="4:4" x14ac:dyDescent="0.25">
      <c r="D1061" s="54"/>
    </row>
    <row r="1062" spans="4:4" x14ac:dyDescent="0.25">
      <c r="D1062" s="54"/>
    </row>
    <row r="1063" spans="4:4" x14ac:dyDescent="0.25">
      <c r="D1063" s="54"/>
    </row>
    <row r="1064" spans="4:4" x14ac:dyDescent="0.25">
      <c r="D1064" s="54"/>
    </row>
    <row r="1065" spans="4:4" x14ac:dyDescent="0.25">
      <c r="D1065" s="54"/>
    </row>
    <row r="1066" spans="4:4" x14ac:dyDescent="0.25">
      <c r="D1066" s="54"/>
    </row>
    <row r="1067" spans="4:4" x14ac:dyDescent="0.25">
      <c r="D1067" s="54"/>
    </row>
    <row r="1068" spans="4:4" x14ac:dyDescent="0.25">
      <c r="D1068" s="54"/>
    </row>
    <row r="1069" spans="4:4" x14ac:dyDescent="0.25">
      <c r="D1069" s="54"/>
    </row>
    <row r="1070" spans="4:4" x14ac:dyDescent="0.25">
      <c r="D1070" s="54"/>
    </row>
    <row r="1071" spans="4:4" x14ac:dyDescent="0.25">
      <c r="D1071" s="54"/>
    </row>
    <row r="1072" spans="4:4" x14ac:dyDescent="0.25">
      <c r="D1072" s="54"/>
    </row>
    <row r="1073" spans="4:4" x14ac:dyDescent="0.25">
      <c r="D1073" s="54"/>
    </row>
    <row r="1074" spans="4:4" x14ac:dyDescent="0.25">
      <c r="D1074" s="54"/>
    </row>
    <row r="1075" spans="4:4" x14ac:dyDescent="0.25">
      <c r="D1075" s="54"/>
    </row>
    <row r="1076" spans="4:4" x14ac:dyDescent="0.25">
      <c r="D1076" s="54"/>
    </row>
    <row r="1077" spans="4:4" x14ac:dyDescent="0.25">
      <c r="D1077" s="54"/>
    </row>
    <row r="1078" spans="4:4" x14ac:dyDescent="0.25">
      <c r="D1078" s="54"/>
    </row>
    <row r="1079" spans="4:4" x14ac:dyDescent="0.25">
      <c r="D1079" s="54"/>
    </row>
    <row r="1080" spans="4:4" x14ac:dyDescent="0.25">
      <c r="D1080" s="54"/>
    </row>
    <row r="1081" spans="4:4" x14ac:dyDescent="0.25">
      <c r="D1081" s="54"/>
    </row>
    <row r="1082" spans="4:4" x14ac:dyDescent="0.25">
      <c r="D1082" s="54"/>
    </row>
    <row r="1083" spans="4:4" x14ac:dyDescent="0.25">
      <c r="D1083" s="54"/>
    </row>
    <row r="1084" spans="4:4" x14ac:dyDescent="0.25">
      <c r="D1084" s="54"/>
    </row>
    <row r="1085" spans="4:4" x14ac:dyDescent="0.25">
      <c r="D1085" s="54"/>
    </row>
    <row r="1086" spans="4:4" x14ac:dyDescent="0.25">
      <c r="D1086" s="54"/>
    </row>
    <row r="1087" spans="4:4" x14ac:dyDescent="0.25">
      <c r="D1087" s="54"/>
    </row>
    <row r="1088" spans="4:4" x14ac:dyDescent="0.25">
      <c r="D1088" s="54"/>
    </row>
    <row r="1089" spans="4:4" x14ac:dyDescent="0.25">
      <c r="D1089" s="54"/>
    </row>
    <row r="1090" spans="4:4" x14ac:dyDescent="0.25">
      <c r="D1090" s="54"/>
    </row>
    <row r="1091" spans="4:4" x14ac:dyDescent="0.25">
      <c r="D1091" s="54"/>
    </row>
    <row r="1092" spans="4:4" x14ac:dyDescent="0.25">
      <c r="D1092" s="54"/>
    </row>
    <row r="1093" spans="4:4" x14ac:dyDescent="0.25">
      <c r="D1093" s="54"/>
    </row>
    <row r="1094" spans="4:4" x14ac:dyDescent="0.25">
      <c r="D1094" s="54"/>
    </row>
    <row r="1095" spans="4:4" x14ac:dyDescent="0.25">
      <c r="D1095" s="54"/>
    </row>
    <row r="1096" spans="4:4" x14ac:dyDescent="0.25">
      <c r="D1096" s="54"/>
    </row>
    <row r="1097" spans="4:4" x14ac:dyDescent="0.25">
      <c r="D1097" s="54"/>
    </row>
    <row r="1098" spans="4:4" x14ac:dyDescent="0.25">
      <c r="D1098" s="54"/>
    </row>
    <row r="1099" spans="4:4" x14ac:dyDescent="0.25">
      <c r="D1099" s="54"/>
    </row>
    <row r="1100" spans="4:4" x14ac:dyDescent="0.25">
      <c r="D1100" s="54"/>
    </row>
    <row r="1101" spans="4:4" x14ac:dyDescent="0.25">
      <c r="D1101" s="54"/>
    </row>
    <row r="1102" spans="4:4" x14ac:dyDescent="0.25">
      <c r="D1102" s="54"/>
    </row>
    <row r="1103" spans="4:4" x14ac:dyDescent="0.25">
      <c r="D1103" s="54"/>
    </row>
    <row r="1104" spans="4:4" x14ac:dyDescent="0.25">
      <c r="D1104" s="54"/>
    </row>
    <row r="1105" spans="4:4" x14ac:dyDescent="0.25">
      <c r="D1105" s="54"/>
    </row>
    <row r="1106" spans="4:4" x14ac:dyDescent="0.25">
      <c r="D1106" s="54"/>
    </row>
    <row r="1107" spans="4:4" x14ac:dyDescent="0.25">
      <c r="D1107" s="54"/>
    </row>
    <row r="1108" spans="4:4" x14ac:dyDescent="0.25">
      <c r="D1108" s="54"/>
    </row>
    <row r="1109" spans="4:4" x14ac:dyDescent="0.25">
      <c r="D1109" s="54"/>
    </row>
    <row r="1110" spans="4:4" x14ac:dyDescent="0.25">
      <c r="D1110" s="54"/>
    </row>
    <row r="1111" spans="4:4" x14ac:dyDescent="0.25">
      <c r="D1111" s="54"/>
    </row>
    <row r="1112" spans="4:4" x14ac:dyDescent="0.25">
      <c r="D1112" s="54"/>
    </row>
    <row r="1113" spans="4:4" x14ac:dyDescent="0.25">
      <c r="D1113" s="54"/>
    </row>
    <row r="1114" spans="4:4" x14ac:dyDescent="0.25">
      <c r="D1114" s="54"/>
    </row>
    <row r="1115" spans="4:4" x14ac:dyDescent="0.25">
      <c r="D1115" s="54"/>
    </row>
    <row r="1116" spans="4:4" x14ac:dyDescent="0.25">
      <c r="D1116" s="54"/>
    </row>
    <row r="1117" spans="4:4" x14ac:dyDescent="0.25">
      <c r="D1117" s="54"/>
    </row>
    <row r="1118" spans="4:4" x14ac:dyDescent="0.25">
      <c r="D1118" s="54"/>
    </row>
    <row r="1119" spans="4:4" x14ac:dyDescent="0.25">
      <c r="D1119" s="54"/>
    </row>
    <row r="1120" spans="4:4" x14ac:dyDescent="0.25">
      <c r="D1120" s="54"/>
    </row>
    <row r="1121" spans="4:4" x14ac:dyDescent="0.25">
      <c r="D1121" s="54"/>
    </row>
    <row r="1122" spans="4:4" x14ac:dyDescent="0.25">
      <c r="D1122" s="54"/>
    </row>
    <row r="1123" spans="4:4" x14ac:dyDescent="0.25">
      <c r="D1123" s="54"/>
    </row>
    <row r="1124" spans="4:4" x14ac:dyDescent="0.25">
      <c r="D1124" s="54"/>
    </row>
    <row r="1125" spans="4:4" x14ac:dyDescent="0.25">
      <c r="D1125" s="54"/>
    </row>
    <row r="1126" spans="4:4" x14ac:dyDescent="0.25">
      <c r="D1126" s="54"/>
    </row>
    <row r="1127" spans="4:4" x14ac:dyDescent="0.25">
      <c r="D1127" s="54"/>
    </row>
    <row r="1128" spans="4:4" x14ac:dyDescent="0.25">
      <c r="D1128" s="54"/>
    </row>
    <row r="1129" spans="4:4" x14ac:dyDescent="0.25">
      <c r="D1129" s="54"/>
    </row>
    <row r="1130" spans="4:4" x14ac:dyDescent="0.25">
      <c r="D1130" s="54"/>
    </row>
    <row r="1131" spans="4:4" x14ac:dyDescent="0.25">
      <c r="D1131" s="54"/>
    </row>
    <row r="1132" spans="4:4" x14ac:dyDescent="0.25">
      <c r="D1132" s="54"/>
    </row>
    <row r="1133" spans="4:4" x14ac:dyDescent="0.25">
      <c r="D1133" s="54"/>
    </row>
    <row r="1134" spans="4:4" x14ac:dyDescent="0.25">
      <c r="D1134" s="54"/>
    </row>
    <row r="1135" spans="4:4" x14ac:dyDescent="0.25">
      <c r="D1135" s="54"/>
    </row>
    <row r="1136" spans="4:4" x14ac:dyDescent="0.25">
      <c r="D1136" s="54"/>
    </row>
    <row r="1137" spans="4:4" x14ac:dyDescent="0.25">
      <c r="D1137" s="54"/>
    </row>
    <row r="1138" spans="4:4" x14ac:dyDescent="0.25">
      <c r="D1138" s="54"/>
    </row>
    <row r="1139" spans="4:4" x14ac:dyDescent="0.25">
      <c r="D1139" s="54"/>
    </row>
    <row r="1140" spans="4:4" x14ac:dyDescent="0.25">
      <c r="D1140" s="54"/>
    </row>
    <row r="1141" spans="4:4" x14ac:dyDescent="0.25">
      <c r="D1141" s="54"/>
    </row>
    <row r="1142" spans="4:4" x14ac:dyDescent="0.25">
      <c r="D1142" s="54"/>
    </row>
    <row r="1143" spans="4:4" x14ac:dyDescent="0.25">
      <c r="D1143" s="54"/>
    </row>
    <row r="1144" spans="4:4" x14ac:dyDescent="0.25">
      <c r="D1144" s="54"/>
    </row>
    <row r="1145" spans="4:4" x14ac:dyDescent="0.25">
      <c r="D1145" s="54"/>
    </row>
    <row r="1146" spans="4:4" x14ac:dyDescent="0.25">
      <c r="D1146" s="54"/>
    </row>
    <row r="1147" spans="4:4" x14ac:dyDescent="0.25">
      <c r="D1147" s="54"/>
    </row>
    <row r="1148" spans="4:4" x14ac:dyDescent="0.25">
      <c r="D1148" s="54"/>
    </row>
    <row r="1149" spans="4:4" x14ac:dyDescent="0.25">
      <c r="D1149" s="54"/>
    </row>
    <row r="1150" spans="4:4" x14ac:dyDescent="0.25">
      <c r="D1150" s="54"/>
    </row>
    <row r="1151" spans="4:4" x14ac:dyDescent="0.25">
      <c r="D1151" s="54"/>
    </row>
    <row r="1152" spans="4:4" x14ac:dyDescent="0.25">
      <c r="D1152" s="54"/>
    </row>
    <row r="1153" spans="4:4" x14ac:dyDescent="0.25">
      <c r="D1153" s="54"/>
    </row>
    <row r="1154" spans="4:4" x14ac:dyDescent="0.25">
      <c r="D1154" s="54"/>
    </row>
    <row r="1155" spans="4:4" x14ac:dyDescent="0.25">
      <c r="D1155" s="54"/>
    </row>
    <row r="1156" spans="4:4" x14ac:dyDescent="0.25">
      <c r="D1156" s="54"/>
    </row>
    <row r="1157" spans="4:4" x14ac:dyDescent="0.25">
      <c r="D1157" s="54"/>
    </row>
    <row r="1158" spans="4:4" x14ac:dyDescent="0.25">
      <c r="D1158" s="54"/>
    </row>
    <row r="1159" spans="4:4" x14ac:dyDescent="0.25">
      <c r="D1159" s="54"/>
    </row>
    <row r="1160" spans="4:4" x14ac:dyDescent="0.25">
      <c r="D1160" s="54"/>
    </row>
    <row r="1161" spans="4:4" x14ac:dyDescent="0.25">
      <c r="D1161" s="54"/>
    </row>
    <row r="1162" spans="4:4" x14ac:dyDescent="0.25">
      <c r="D1162" s="54"/>
    </row>
    <row r="1163" spans="4:4" x14ac:dyDescent="0.25">
      <c r="D1163" s="54"/>
    </row>
    <row r="1164" spans="4:4" x14ac:dyDescent="0.25">
      <c r="D1164" s="54"/>
    </row>
    <row r="1165" spans="4:4" x14ac:dyDescent="0.25">
      <c r="D1165" s="54"/>
    </row>
    <row r="1166" spans="4:4" x14ac:dyDescent="0.25">
      <c r="D1166" s="54"/>
    </row>
    <row r="1167" spans="4:4" x14ac:dyDescent="0.25">
      <c r="D1167" s="54"/>
    </row>
    <row r="1168" spans="4:4" x14ac:dyDescent="0.25">
      <c r="D1168" s="54"/>
    </row>
    <row r="1169" spans="4:4" x14ac:dyDescent="0.25">
      <c r="D1169" s="54"/>
    </row>
    <row r="1170" spans="4:4" x14ac:dyDescent="0.25">
      <c r="D1170" s="54"/>
    </row>
    <row r="1171" spans="4:4" x14ac:dyDescent="0.25">
      <c r="D1171" s="54"/>
    </row>
    <row r="1172" spans="4:4" x14ac:dyDescent="0.25">
      <c r="D1172" s="54"/>
    </row>
    <row r="1173" spans="4:4" x14ac:dyDescent="0.25">
      <c r="D1173" s="54"/>
    </row>
    <row r="1174" spans="4:4" x14ac:dyDescent="0.25">
      <c r="D1174" s="54"/>
    </row>
    <row r="1175" spans="4:4" x14ac:dyDescent="0.25">
      <c r="D1175" s="54"/>
    </row>
    <row r="1176" spans="4:4" x14ac:dyDescent="0.25">
      <c r="D1176" s="54"/>
    </row>
    <row r="1177" spans="4:4" x14ac:dyDescent="0.25">
      <c r="D1177" s="54"/>
    </row>
    <row r="1178" spans="4:4" x14ac:dyDescent="0.25">
      <c r="D1178" s="54"/>
    </row>
    <row r="1179" spans="4:4" x14ac:dyDescent="0.25">
      <c r="D1179" s="54"/>
    </row>
    <row r="1180" spans="4:4" x14ac:dyDescent="0.25">
      <c r="D1180" s="54"/>
    </row>
    <row r="1181" spans="4:4" x14ac:dyDescent="0.25">
      <c r="D1181" s="54"/>
    </row>
    <row r="1182" spans="4:4" x14ac:dyDescent="0.25">
      <c r="D1182" s="54"/>
    </row>
    <row r="1183" spans="4:4" x14ac:dyDescent="0.25">
      <c r="D1183" s="54"/>
    </row>
    <row r="1184" spans="4:4" x14ac:dyDescent="0.25">
      <c r="D1184" s="54"/>
    </row>
    <row r="1185" spans="4:4" x14ac:dyDescent="0.25">
      <c r="D1185" s="54"/>
    </row>
    <row r="1186" spans="4:4" x14ac:dyDescent="0.25">
      <c r="D1186" s="54"/>
    </row>
    <row r="1187" spans="4:4" x14ac:dyDescent="0.25">
      <c r="D1187" s="54"/>
    </row>
    <row r="1188" spans="4:4" x14ac:dyDescent="0.25">
      <c r="D1188" s="54"/>
    </row>
    <row r="1189" spans="4:4" x14ac:dyDescent="0.25">
      <c r="D1189" s="54"/>
    </row>
    <row r="1190" spans="4:4" x14ac:dyDescent="0.25">
      <c r="D1190" s="54"/>
    </row>
    <row r="1191" spans="4:4" x14ac:dyDescent="0.25">
      <c r="D1191" s="54"/>
    </row>
    <row r="1192" spans="4:4" x14ac:dyDescent="0.25">
      <c r="D1192" s="54"/>
    </row>
    <row r="1193" spans="4:4" x14ac:dyDescent="0.25">
      <c r="D1193" s="54"/>
    </row>
    <row r="1194" spans="4:4" x14ac:dyDescent="0.25">
      <c r="D1194" s="54"/>
    </row>
    <row r="1195" spans="4:4" x14ac:dyDescent="0.25">
      <c r="D1195" s="54"/>
    </row>
    <row r="1196" spans="4:4" x14ac:dyDescent="0.25">
      <c r="D1196" s="54"/>
    </row>
    <row r="1197" spans="4:4" x14ac:dyDescent="0.25">
      <c r="D1197" s="54"/>
    </row>
    <row r="1198" spans="4:4" x14ac:dyDescent="0.25">
      <c r="D1198" s="54"/>
    </row>
    <row r="1199" spans="4:4" x14ac:dyDescent="0.25">
      <c r="D1199" s="54"/>
    </row>
    <row r="1200" spans="4:4" x14ac:dyDescent="0.25">
      <c r="D1200" s="54"/>
    </row>
    <row r="1201" spans="4:4" x14ac:dyDescent="0.25">
      <c r="D1201" s="54"/>
    </row>
    <row r="1202" spans="4:4" x14ac:dyDescent="0.25">
      <c r="D1202" s="54"/>
    </row>
    <row r="1203" spans="4:4" x14ac:dyDescent="0.25">
      <c r="D1203" s="54"/>
    </row>
    <row r="1204" spans="4:4" x14ac:dyDescent="0.25">
      <c r="D1204" s="54"/>
    </row>
    <row r="1205" spans="4:4" x14ac:dyDescent="0.25">
      <c r="D1205" s="54"/>
    </row>
    <row r="1206" spans="4:4" x14ac:dyDescent="0.25">
      <c r="D1206" s="54"/>
    </row>
    <row r="1207" spans="4:4" x14ac:dyDescent="0.25">
      <c r="D1207" s="54"/>
    </row>
    <row r="1208" spans="4:4" x14ac:dyDescent="0.25">
      <c r="D1208" s="54"/>
    </row>
    <row r="1209" spans="4:4" x14ac:dyDescent="0.25">
      <c r="D1209" s="54"/>
    </row>
    <row r="1210" spans="4:4" x14ac:dyDescent="0.25">
      <c r="D1210" s="54"/>
    </row>
    <row r="1211" spans="4:4" x14ac:dyDescent="0.25">
      <c r="D1211" s="54"/>
    </row>
    <row r="1212" spans="4:4" x14ac:dyDescent="0.25">
      <c r="D1212" s="54"/>
    </row>
    <row r="1213" spans="4:4" x14ac:dyDescent="0.25">
      <c r="D1213" s="54"/>
    </row>
    <row r="1214" spans="4:4" x14ac:dyDescent="0.25">
      <c r="D1214" s="54"/>
    </row>
    <row r="1215" spans="4:4" x14ac:dyDescent="0.25">
      <c r="D1215" s="54"/>
    </row>
    <row r="1216" spans="4:4" x14ac:dyDescent="0.25">
      <c r="D1216" s="54"/>
    </row>
    <row r="1217" spans="4:4" x14ac:dyDescent="0.25">
      <c r="D1217" s="54"/>
    </row>
    <row r="1218" spans="4:4" x14ac:dyDescent="0.25">
      <c r="D1218" s="54"/>
    </row>
    <row r="1219" spans="4:4" x14ac:dyDescent="0.25">
      <c r="D1219" s="54"/>
    </row>
    <row r="1220" spans="4:4" x14ac:dyDescent="0.25">
      <c r="D1220" s="54"/>
    </row>
    <row r="1221" spans="4:4" x14ac:dyDescent="0.25">
      <c r="D1221" s="54"/>
    </row>
    <row r="1222" spans="4:4" x14ac:dyDescent="0.25">
      <c r="D1222" s="54"/>
    </row>
    <row r="1223" spans="4:4" x14ac:dyDescent="0.25">
      <c r="D1223" s="54"/>
    </row>
    <row r="1224" spans="4:4" x14ac:dyDescent="0.25">
      <c r="D1224" s="54"/>
    </row>
    <row r="1225" spans="4:4" x14ac:dyDescent="0.25">
      <c r="D1225" s="54"/>
    </row>
    <row r="1226" spans="4:4" x14ac:dyDescent="0.25">
      <c r="D1226" s="54"/>
    </row>
    <row r="1227" spans="4:4" x14ac:dyDescent="0.25">
      <c r="D1227" s="54"/>
    </row>
    <row r="1228" spans="4:4" x14ac:dyDescent="0.25">
      <c r="D1228" s="54"/>
    </row>
    <row r="1229" spans="4:4" x14ac:dyDescent="0.25">
      <c r="D1229" s="54"/>
    </row>
    <row r="1230" spans="4:4" x14ac:dyDescent="0.25">
      <c r="D1230" s="54"/>
    </row>
    <row r="1231" spans="4:4" x14ac:dyDescent="0.25">
      <c r="D1231" s="54"/>
    </row>
    <row r="1232" spans="4:4" x14ac:dyDescent="0.25">
      <c r="D1232" s="54"/>
    </row>
    <row r="1233" spans="4:4" x14ac:dyDescent="0.25">
      <c r="D1233" s="54"/>
    </row>
    <row r="1234" spans="4:4" x14ac:dyDescent="0.25">
      <c r="D1234" s="54"/>
    </row>
    <row r="1235" spans="4:4" x14ac:dyDescent="0.25">
      <c r="D1235" s="54"/>
    </row>
    <row r="1236" spans="4:4" x14ac:dyDescent="0.25">
      <c r="D1236" s="54"/>
    </row>
    <row r="1237" spans="4:4" x14ac:dyDescent="0.25">
      <c r="D1237" s="54"/>
    </row>
    <row r="1238" spans="4:4" x14ac:dyDescent="0.25">
      <c r="D1238" s="54"/>
    </row>
    <row r="1239" spans="4:4" x14ac:dyDescent="0.25">
      <c r="D1239" s="54"/>
    </row>
    <row r="1240" spans="4:4" x14ac:dyDescent="0.25">
      <c r="D1240" s="54"/>
    </row>
    <row r="1241" spans="4:4" x14ac:dyDescent="0.25">
      <c r="D1241" s="54"/>
    </row>
    <row r="1242" spans="4:4" x14ac:dyDescent="0.25">
      <c r="D1242" s="54"/>
    </row>
    <row r="1243" spans="4:4" x14ac:dyDescent="0.25">
      <c r="D1243" s="54"/>
    </row>
    <row r="1244" spans="4:4" x14ac:dyDescent="0.25">
      <c r="D1244" s="54"/>
    </row>
    <row r="1245" spans="4:4" x14ac:dyDescent="0.25">
      <c r="D1245" s="54"/>
    </row>
    <row r="1246" spans="4:4" x14ac:dyDescent="0.25">
      <c r="D1246" s="54"/>
    </row>
    <row r="1247" spans="4:4" x14ac:dyDescent="0.25">
      <c r="D1247" s="54"/>
    </row>
    <row r="1248" spans="4:4" x14ac:dyDescent="0.25">
      <c r="D1248" s="54"/>
    </row>
    <row r="1249" spans="4:4" x14ac:dyDescent="0.25">
      <c r="D1249" s="54"/>
    </row>
    <row r="1250" spans="4:4" x14ac:dyDescent="0.25">
      <c r="D1250" s="54"/>
    </row>
    <row r="1251" spans="4:4" x14ac:dyDescent="0.25">
      <c r="D1251" s="54"/>
    </row>
    <row r="1252" spans="4:4" x14ac:dyDescent="0.25">
      <c r="D1252" s="54"/>
    </row>
    <row r="1253" spans="4:4" x14ac:dyDescent="0.25">
      <c r="D1253" s="54"/>
    </row>
    <row r="1254" spans="4:4" x14ac:dyDescent="0.25">
      <c r="D1254" s="54"/>
    </row>
    <row r="1255" spans="4:4" x14ac:dyDescent="0.25">
      <c r="D1255" s="54"/>
    </row>
    <row r="1256" spans="4:4" x14ac:dyDescent="0.25">
      <c r="D1256" s="54"/>
    </row>
    <row r="1257" spans="4:4" x14ac:dyDescent="0.25">
      <c r="D1257" s="54"/>
    </row>
    <row r="1258" spans="4:4" x14ac:dyDescent="0.25">
      <c r="D1258" s="54"/>
    </row>
    <row r="1259" spans="4:4" x14ac:dyDescent="0.25">
      <c r="D1259" s="54"/>
    </row>
    <row r="1260" spans="4:4" x14ac:dyDescent="0.25">
      <c r="D1260" s="54"/>
    </row>
    <row r="1261" spans="4:4" x14ac:dyDescent="0.25">
      <c r="D1261" s="54"/>
    </row>
    <row r="1262" spans="4:4" x14ac:dyDescent="0.25">
      <c r="D1262" s="54"/>
    </row>
    <row r="1263" spans="4:4" x14ac:dyDescent="0.25">
      <c r="D1263" s="54"/>
    </row>
    <row r="1264" spans="4:4" x14ac:dyDescent="0.25">
      <c r="D1264" s="54"/>
    </row>
    <row r="1265" spans="4:4" x14ac:dyDescent="0.25">
      <c r="D1265" s="54"/>
    </row>
    <row r="1266" spans="4:4" x14ac:dyDescent="0.25">
      <c r="D1266" s="54"/>
    </row>
    <row r="1267" spans="4:4" x14ac:dyDescent="0.25">
      <c r="D1267" s="54"/>
    </row>
    <row r="1268" spans="4:4" x14ac:dyDescent="0.25">
      <c r="D1268" s="54"/>
    </row>
    <row r="1269" spans="4:4" x14ac:dyDescent="0.25">
      <c r="D1269" s="54"/>
    </row>
    <row r="1270" spans="4:4" x14ac:dyDescent="0.25">
      <c r="D1270" s="54"/>
    </row>
    <row r="1271" spans="4:4" x14ac:dyDescent="0.25">
      <c r="D1271" s="54"/>
    </row>
    <row r="1272" spans="4:4" x14ac:dyDescent="0.25">
      <c r="D1272" s="54"/>
    </row>
    <row r="1273" spans="4:4" x14ac:dyDescent="0.25">
      <c r="D1273" s="54"/>
    </row>
    <row r="1274" spans="4:4" x14ac:dyDescent="0.25">
      <c r="D1274" s="54"/>
    </row>
    <row r="1275" spans="4:4" x14ac:dyDescent="0.25">
      <c r="D1275" s="54"/>
    </row>
    <row r="1276" spans="4:4" x14ac:dyDescent="0.25">
      <c r="D1276" s="54"/>
    </row>
    <row r="1277" spans="4:4" x14ac:dyDescent="0.25">
      <c r="D1277" s="54"/>
    </row>
    <row r="1278" spans="4:4" x14ac:dyDescent="0.25">
      <c r="D1278" s="54"/>
    </row>
    <row r="1279" spans="4:4" x14ac:dyDescent="0.25">
      <c r="D1279" s="54"/>
    </row>
    <row r="1280" spans="4:4" x14ac:dyDescent="0.25">
      <c r="D1280" s="54"/>
    </row>
    <row r="1281" spans="4:4" x14ac:dyDescent="0.25">
      <c r="D1281" s="54"/>
    </row>
    <row r="1282" spans="4:4" x14ac:dyDescent="0.25">
      <c r="D1282" s="54"/>
    </row>
    <row r="1283" spans="4:4" x14ac:dyDescent="0.25">
      <c r="D1283" s="54"/>
    </row>
    <row r="1284" spans="4:4" x14ac:dyDescent="0.25">
      <c r="D1284" s="54"/>
    </row>
    <row r="1285" spans="4:4" x14ac:dyDescent="0.25">
      <c r="D1285" s="54"/>
    </row>
    <row r="1286" spans="4:4" x14ac:dyDescent="0.25">
      <c r="D1286" s="54"/>
    </row>
    <row r="1287" spans="4:4" x14ac:dyDescent="0.25">
      <c r="D1287" s="54"/>
    </row>
    <row r="1288" spans="4:4" x14ac:dyDescent="0.25">
      <c r="D1288" s="54"/>
    </row>
    <row r="1289" spans="4:4" x14ac:dyDescent="0.25">
      <c r="D1289" s="54"/>
    </row>
    <row r="1290" spans="4:4" x14ac:dyDescent="0.25">
      <c r="D1290" s="54"/>
    </row>
    <row r="1291" spans="4:4" x14ac:dyDescent="0.25">
      <c r="D1291" s="54"/>
    </row>
    <row r="1292" spans="4:4" x14ac:dyDescent="0.25">
      <c r="D1292" s="54"/>
    </row>
    <row r="1293" spans="4:4" x14ac:dyDescent="0.25">
      <c r="D1293" s="54"/>
    </row>
    <row r="1294" spans="4:4" x14ac:dyDescent="0.25">
      <c r="D1294" s="54"/>
    </row>
    <row r="1295" spans="4:4" x14ac:dyDescent="0.25">
      <c r="D1295" s="54"/>
    </row>
    <row r="1296" spans="4:4" x14ac:dyDescent="0.25">
      <c r="D1296" s="54"/>
    </row>
    <row r="1297" spans="4:4" x14ac:dyDescent="0.25">
      <c r="D1297" s="54"/>
    </row>
    <row r="1298" spans="4:4" x14ac:dyDescent="0.25">
      <c r="D1298" s="54"/>
    </row>
    <row r="1299" spans="4:4" x14ac:dyDescent="0.25">
      <c r="D1299" s="54"/>
    </row>
    <row r="1300" spans="4:4" x14ac:dyDescent="0.25">
      <c r="D1300" s="54"/>
    </row>
    <row r="1301" spans="4:4" x14ac:dyDescent="0.25">
      <c r="D1301" s="54"/>
    </row>
    <row r="1302" spans="4:4" x14ac:dyDescent="0.25">
      <c r="D1302" s="54"/>
    </row>
    <row r="1303" spans="4:4" x14ac:dyDescent="0.25">
      <c r="D1303" s="54"/>
    </row>
    <row r="1304" spans="4:4" x14ac:dyDescent="0.25">
      <c r="D1304" s="54"/>
    </row>
    <row r="1305" spans="4:4" x14ac:dyDescent="0.25">
      <c r="D1305" s="54"/>
    </row>
    <row r="1306" spans="4:4" x14ac:dyDescent="0.25">
      <c r="D1306" s="54"/>
    </row>
    <row r="1307" spans="4:4" x14ac:dyDescent="0.25">
      <c r="D1307" s="54"/>
    </row>
    <row r="1308" spans="4:4" x14ac:dyDescent="0.25">
      <c r="D1308" s="54"/>
    </row>
    <row r="1309" spans="4:4" x14ac:dyDescent="0.25">
      <c r="D1309" s="54"/>
    </row>
    <row r="1310" spans="4:4" x14ac:dyDescent="0.25">
      <c r="D1310" s="54"/>
    </row>
    <row r="1311" spans="4:4" x14ac:dyDescent="0.25">
      <c r="D1311" s="54"/>
    </row>
    <row r="1312" spans="4:4" x14ac:dyDescent="0.25">
      <c r="D1312" s="54"/>
    </row>
    <row r="1313" spans="4:4" x14ac:dyDescent="0.25">
      <c r="D1313" s="54"/>
    </row>
    <row r="1314" spans="4:4" x14ac:dyDescent="0.25">
      <c r="D1314" s="54"/>
    </row>
    <row r="1315" spans="4:4" x14ac:dyDescent="0.25">
      <c r="D1315" s="54"/>
    </row>
    <row r="1316" spans="4:4" x14ac:dyDescent="0.25">
      <c r="D1316" s="54"/>
    </row>
    <row r="1317" spans="4:4" x14ac:dyDescent="0.25">
      <c r="D1317" s="54"/>
    </row>
    <row r="1318" spans="4:4" x14ac:dyDescent="0.25">
      <c r="D1318" s="54"/>
    </row>
    <row r="1319" spans="4:4" x14ac:dyDescent="0.25">
      <c r="D1319" s="54"/>
    </row>
    <row r="1320" spans="4:4" x14ac:dyDescent="0.25">
      <c r="D1320" s="54"/>
    </row>
    <row r="1321" spans="4:4" x14ac:dyDescent="0.25">
      <c r="D1321" s="54"/>
    </row>
    <row r="1322" spans="4:4" x14ac:dyDescent="0.25">
      <c r="D1322" s="54"/>
    </row>
    <row r="1323" spans="4:4" x14ac:dyDescent="0.25">
      <c r="D1323" s="54"/>
    </row>
    <row r="1324" spans="4:4" x14ac:dyDescent="0.25">
      <c r="D1324" s="54"/>
    </row>
    <row r="1325" spans="4:4" x14ac:dyDescent="0.25">
      <c r="D1325" s="54"/>
    </row>
    <row r="1326" spans="4:4" x14ac:dyDescent="0.25">
      <c r="D1326" s="54"/>
    </row>
    <row r="1327" spans="4:4" x14ac:dyDescent="0.25">
      <c r="D1327" s="54"/>
    </row>
    <row r="1328" spans="4:4" x14ac:dyDescent="0.25">
      <c r="D1328" s="54"/>
    </row>
    <row r="1329" spans="4:4" x14ac:dyDescent="0.25">
      <c r="D1329" s="54"/>
    </row>
    <row r="1330" spans="4:4" x14ac:dyDescent="0.25">
      <c r="D1330" s="54"/>
    </row>
    <row r="1331" spans="4:4" x14ac:dyDescent="0.25">
      <c r="D1331" s="54"/>
    </row>
    <row r="1332" spans="4:4" x14ac:dyDescent="0.25">
      <c r="D1332" s="54"/>
    </row>
    <row r="1333" spans="4:4" x14ac:dyDescent="0.25">
      <c r="D1333" s="54"/>
    </row>
    <row r="1334" spans="4:4" x14ac:dyDescent="0.25">
      <c r="D1334" s="54"/>
    </row>
    <row r="1335" spans="4:4" x14ac:dyDescent="0.25">
      <c r="D1335" s="54"/>
    </row>
    <row r="1336" spans="4:4" x14ac:dyDescent="0.25">
      <c r="D1336" s="54"/>
    </row>
    <row r="1337" spans="4:4" x14ac:dyDescent="0.25">
      <c r="D1337" s="54"/>
    </row>
    <row r="1338" spans="4:4" x14ac:dyDescent="0.25">
      <c r="D1338" s="54"/>
    </row>
    <row r="1339" spans="4:4" x14ac:dyDescent="0.25">
      <c r="D1339" s="54"/>
    </row>
    <row r="1340" spans="4:4" x14ac:dyDescent="0.25">
      <c r="D1340" s="54"/>
    </row>
    <row r="1341" spans="4:4" x14ac:dyDescent="0.25">
      <c r="D1341" s="54"/>
    </row>
    <row r="1342" spans="4:4" x14ac:dyDescent="0.25">
      <c r="D1342" s="54"/>
    </row>
    <row r="1343" spans="4:4" x14ac:dyDescent="0.25">
      <c r="D1343" s="54"/>
    </row>
    <row r="1344" spans="4:4" x14ac:dyDescent="0.25">
      <c r="D1344" s="54"/>
    </row>
    <row r="1345" spans="4:4" x14ac:dyDescent="0.25">
      <c r="D1345" s="54"/>
    </row>
    <row r="1346" spans="4:4" x14ac:dyDescent="0.25">
      <c r="D1346" s="54"/>
    </row>
    <row r="1347" spans="4:4" x14ac:dyDescent="0.25">
      <c r="D1347" s="54"/>
    </row>
    <row r="1348" spans="4:4" x14ac:dyDescent="0.25">
      <c r="D1348" s="54"/>
    </row>
    <row r="1349" spans="4:4" x14ac:dyDescent="0.25">
      <c r="D1349" s="54"/>
    </row>
    <row r="1350" spans="4:4" x14ac:dyDescent="0.25">
      <c r="D1350" s="54"/>
    </row>
    <row r="1351" spans="4:4" x14ac:dyDescent="0.25">
      <c r="D1351" s="54"/>
    </row>
    <row r="1352" spans="4:4" x14ac:dyDescent="0.25">
      <c r="D1352" s="54"/>
    </row>
    <row r="1353" spans="4:4" x14ac:dyDescent="0.25">
      <c r="D1353" s="54"/>
    </row>
    <row r="1354" spans="4:4" x14ac:dyDescent="0.25">
      <c r="D1354" s="54"/>
    </row>
    <row r="1355" spans="4:4" x14ac:dyDescent="0.25">
      <c r="D1355" s="54"/>
    </row>
    <row r="1356" spans="4:4" x14ac:dyDescent="0.25">
      <c r="D1356" s="54"/>
    </row>
    <row r="1357" spans="4:4" x14ac:dyDescent="0.25">
      <c r="D1357" s="54"/>
    </row>
    <row r="1358" spans="4:4" x14ac:dyDescent="0.25">
      <c r="D1358" s="54"/>
    </row>
    <row r="1359" spans="4:4" x14ac:dyDescent="0.25">
      <c r="D1359" s="54"/>
    </row>
    <row r="1360" spans="4:4" x14ac:dyDescent="0.25">
      <c r="D1360" s="54"/>
    </row>
    <row r="1361" spans="4:4" x14ac:dyDescent="0.25">
      <c r="D1361" s="54"/>
    </row>
    <row r="1362" spans="4:4" x14ac:dyDescent="0.25">
      <c r="D1362" s="54"/>
    </row>
    <row r="1363" spans="4:4" x14ac:dyDescent="0.25">
      <c r="D1363" s="54"/>
    </row>
    <row r="1364" spans="4:4" x14ac:dyDescent="0.25">
      <c r="D1364" s="54"/>
    </row>
    <row r="1365" spans="4:4" x14ac:dyDescent="0.25">
      <c r="D1365" s="54"/>
    </row>
    <row r="1366" spans="4:4" x14ac:dyDescent="0.25">
      <c r="D1366" s="54"/>
    </row>
    <row r="1367" spans="4:4" x14ac:dyDescent="0.25">
      <c r="D1367" s="54"/>
    </row>
    <row r="1368" spans="4:4" x14ac:dyDescent="0.25">
      <c r="D1368" s="54"/>
    </row>
    <row r="1369" spans="4:4" x14ac:dyDescent="0.25">
      <c r="D1369" s="54"/>
    </row>
    <row r="1370" spans="4:4" x14ac:dyDescent="0.25">
      <c r="D1370" s="54"/>
    </row>
    <row r="1371" spans="4:4" x14ac:dyDescent="0.25">
      <c r="D1371" s="54"/>
    </row>
    <row r="1372" spans="4:4" x14ac:dyDescent="0.25">
      <c r="D1372" s="54"/>
    </row>
    <row r="1373" spans="4:4" x14ac:dyDescent="0.25">
      <c r="D1373" s="54"/>
    </row>
    <row r="1374" spans="4:4" x14ac:dyDescent="0.25">
      <c r="D1374" s="54"/>
    </row>
    <row r="1375" spans="4:4" x14ac:dyDescent="0.25">
      <c r="D1375" s="54"/>
    </row>
    <row r="1376" spans="4:4" x14ac:dyDescent="0.25">
      <c r="D1376" s="54"/>
    </row>
    <row r="1377" spans="4:4" x14ac:dyDescent="0.25">
      <c r="D1377" s="54"/>
    </row>
    <row r="1378" spans="4:4" x14ac:dyDescent="0.25">
      <c r="D1378" s="54"/>
    </row>
    <row r="1379" spans="4:4" x14ac:dyDescent="0.25">
      <c r="D1379" s="54"/>
    </row>
    <row r="1380" spans="4:4" x14ac:dyDescent="0.25">
      <c r="D1380" s="54"/>
    </row>
    <row r="1381" spans="4:4" x14ac:dyDescent="0.25">
      <c r="D1381" s="54"/>
    </row>
    <row r="1382" spans="4:4" x14ac:dyDescent="0.25">
      <c r="D1382" s="54"/>
    </row>
    <row r="1383" spans="4:4" x14ac:dyDescent="0.25">
      <c r="D1383" s="54"/>
    </row>
    <row r="1384" spans="4:4" x14ac:dyDescent="0.25">
      <c r="D1384" s="54"/>
    </row>
    <row r="1385" spans="4:4" x14ac:dyDescent="0.25">
      <c r="D1385" s="54"/>
    </row>
    <row r="1386" spans="4:4" x14ac:dyDescent="0.25">
      <c r="D1386" s="54"/>
    </row>
    <row r="1387" spans="4:4" x14ac:dyDescent="0.25">
      <c r="D1387" s="54"/>
    </row>
    <row r="1388" spans="4:4" x14ac:dyDescent="0.25">
      <c r="D1388" s="54"/>
    </row>
    <row r="1389" spans="4:4" x14ac:dyDescent="0.25">
      <c r="D1389" s="54"/>
    </row>
    <row r="1390" spans="4:4" x14ac:dyDescent="0.25">
      <c r="D1390" s="54"/>
    </row>
    <row r="1391" spans="4:4" x14ac:dyDescent="0.25">
      <c r="D1391" s="54"/>
    </row>
    <row r="1392" spans="4:4" x14ac:dyDescent="0.25">
      <c r="D1392" s="54"/>
    </row>
    <row r="1393" spans="4:4" x14ac:dyDescent="0.25">
      <c r="D1393" s="54"/>
    </row>
    <row r="1394" spans="4:4" x14ac:dyDescent="0.25">
      <c r="D1394" s="54"/>
    </row>
    <row r="1395" spans="4:4" x14ac:dyDescent="0.25">
      <c r="D1395" s="54"/>
    </row>
    <row r="1396" spans="4:4" x14ac:dyDescent="0.25">
      <c r="D1396" s="54"/>
    </row>
    <row r="1397" spans="4:4" x14ac:dyDescent="0.25">
      <c r="D1397" s="54"/>
    </row>
    <row r="1398" spans="4:4" x14ac:dyDescent="0.25">
      <c r="D1398" s="54"/>
    </row>
    <row r="1399" spans="4:4" x14ac:dyDescent="0.25">
      <c r="D1399" s="54"/>
    </row>
    <row r="1400" spans="4:4" x14ac:dyDescent="0.25">
      <c r="D1400" s="54"/>
    </row>
    <row r="1401" spans="4:4" x14ac:dyDescent="0.25">
      <c r="D1401" s="54"/>
    </row>
    <row r="1402" spans="4:4" x14ac:dyDescent="0.25">
      <c r="D1402" s="54"/>
    </row>
    <row r="1403" spans="4:4" x14ac:dyDescent="0.25">
      <c r="D1403" s="54"/>
    </row>
    <row r="1404" spans="4:4" x14ac:dyDescent="0.25">
      <c r="D1404" s="54"/>
    </row>
    <row r="1405" spans="4:4" x14ac:dyDescent="0.25">
      <c r="D1405" s="54"/>
    </row>
    <row r="1406" spans="4:4" x14ac:dyDescent="0.25">
      <c r="D1406" s="54"/>
    </row>
    <row r="1407" spans="4:4" x14ac:dyDescent="0.25">
      <c r="D1407" s="54"/>
    </row>
    <row r="1408" spans="4:4" x14ac:dyDescent="0.25">
      <c r="D1408" s="54"/>
    </row>
    <row r="1409" spans="4:4" x14ac:dyDescent="0.25">
      <c r="D1409" s="54"/>
    </row>
    <row r="1410" spans="4:4" x14ac:dyDescent="0.25">
      <c r="D1410" s="54"/>
    </row>
    <row r="1411" spans="4:4" x14ac:dyDescent="0.25">
      <c r="D1411" s="54"/>
    </row>
    <row r="1412" spans="4:4" x14ac:dyDescent="0.25">
      <c r="D1412" s="54"/>
    </row>
    <row r="1413" spans="4:4" x14ac:dyDescent="0.25">
      <c r="D1413" s="54"/>
    </row>
    <row r="1414" spans="4:4" x14ac:dyDescent="0.25">
      <c r="D1414" s="54"/>
    </row>
    <row r="1415" spans="4:4" x14ac:dyDescent="0.25">
      <c r="D1415" s="54"/>
    </row>
    <row r="1416" spans="4:4" x14ac:dyDescent="0.25">
      <c r="D1416" s="54"/>
    </row>
    <row r="1417" spans="4:4" x14ac:dyDescent="0.25">
      <c r="D1417" s="54"/>
    </row>
    <row r="1418" spans="4:4" x14ac:dyDescent="0.25">
      <c r="D1418" s="54"/>
    </row>
    <row r="1419" spans="4:4" x14ac:dyDescent="0.25">
      <c r="D1419" s="54"/>
    </row>
    <row r="1420" spans="4:4" x14ac:dyDescent="0.25">
      <c r="D1420" s="54"/>
    </row>
    <row r="1421" spans="4:4" x14ac:dyDescent="0.25">
      <c r="D1421" s="54"/>
    </row>
    <row r="1422" spans="4:4" x14ac:dyDescent="0.25">
      <c r="D1422" s="54"/>
    </row>
    <row r="1423" spans="4:4" x14ac:dyDescent="0.25">
      <c r="D1423" s="54"/>
    </row>
    <row r="1424" spans="4:4" x14ac:dyDescent="0.25">
      <c r="D1424" s="54"/>
    </row>
    <row r="1425" spans="4:4" x14ac:dyDescent="0.25">
      <c r="D1425" s="54"/>
    </row>
    <row r="1426" spans="4:4" x14ac:dyDescent="0.25">
      <c r="D1426" s="54"/>
    </row>
    <row r="1427" spans="4:4" x14ac:dyDescent="0.25">
      <c r="D1427" s="54"/>
    </row>
    <row r="1428" spans="4:4" x14ac:dyDescent="0.25">
      <c r="D1428" s="54"/>
    </row>
    <row r="1429" spans="4:4" x14ac:dyDescent="0.25">
      <c r="D1429" s="54"/>
    </row>
    <row r="1430" spans="4:4" x14ac:dyDescent="0.25">
      <c r="D1430" s="54"/>
    </row>
    <row r="1431" spans="4:4" x14ac:dyDescent="0.25">
      <c r="D1431" s="54"/>
    </row>
    <row r="1432" spans="4:4" x14ac:dyDescent="0.25">
      <c r="D1432" s="54"/>
    </row>
    <row r="1433" spans="4:4" x14ac:dyDescent="0.25">
      <c r="D1433" s="54"/>
    </row>
    <row r="1434" spans="4:4" x14ac:dyDescent="0.25">
      <c r="D1434" s="54"/>
    </row>
    <row r="1435" spans="4:4" x14ac:dyDescent="0.25">
      <c r="D1435" s="54"/>
    </row>
    <row r="1436" spans="4:4" x14ac:dyDescent="0.25">
      <c r="D1436" s="54"/>
    </row>
    <row r="1437" spans="4:4" x14ac:dyDescent="0.25">
      <c r="D1437" s="54"/>
    </row>
    <row r="1438" spans="4:4" x14ac:dyDescent="0.25">
      <c r="D1438" s="54"/>
    </row>
    <row r="1439" spans="4:4" x14ac:dyDescent="0.25">
      <c r="D1439" s="54"/>
    </row>
    <row r="1440" spans="4:4" x14ac:dyDescent="0.25">
      <c r="D1440" s="54"/>
    </row>
    <row r="1441" spans="4:4" x14ac:dyDescent="0.25">
      <c r="D1441" s="54"/>
    </row>
    <row r="1442" spans="4:4" x14ac:dyDescent="0.25">
      <c r="D1442" s="54"/>
    </row>
    <row r="1443" spans="4:4" x14ac:dyDescent="0.25">
      <c r="D1443" s="54"/>
    </row>
    <row r="1444" spans="4:4" x14ac:dyDescent="0.25">
      <c r="D1444" s="54"/>
    </row>
    <row r="1445" spans="4:4" x14ac:dyDescent="0.25">
      <c r="D1445" s="54"/>
    </row>
    <row r="1446" spans="4:4" x14ac:dyDescent="0.25">
      <c r="D1446" s="54"/>
    </row>
    <row r="1447" spans="4:4" x14ac:dyDescent="0.25">
      <c r="D1447" s="54"/>
    </row>
    <row r="1448" spans="4:4" x14ac:dyDescent="0.25">
      <c r="D1448" s="54"/>
    </row>
    <row r="1449" spans="4:4" x14ac:dyDescent="0.25">
      <c r="D1449" s="54"/>
    </row>
    <row r="1450" spans="4:4" x14ac:dyDescent="0.25">
      <c r="D1450" s="54"/>
    </row>
    <row r="1451" spans="4:4" x14ac:dyDescent="0.25">
      <c r="D1451" s="54"/>
    </row>
    <row r="1452" spans="4:4" x14ac:dyDescent="0.25">
      <c r="D1452" s="54"/>
    </row>
    <row r="1453" spans="4:4" x14ac:dyDescent="0.25">
      <c r="D1453" s="54"/>
    </row>
    <row r="1454" spans="4:4" x14ac:dyDescent="0.25">
      <c r="D1454" s="54"/>
    </row>
    <row r="1455" spans="4:4" x14ac:dyDescent="0.25">
      <c r="D1455" s="54"/>
    </row>
    <row r="1456" spans="4:4" x14ac:dyDescent="0.25">
      <c r="D1456" s="54"/>
    </row>
    <row r="1457" spans="4:4" x14ac:dyDescent="0.25">
      <c r="D1457" s="54"/>
    </row>
    <row r="1458" spans="4:4" x14ac:dyDescent="0.25">
      <c r="D1458" s="54"/>
    </row>
    <row r="1459" spans="4:4" x14ac:dyDescent="0.25">
      <c r="D1459" s="54"/>
    </row>
    <row r="1460" spans="4:4" x14ac:dyDescent="0.25">
      <c r="D1460" s="54"/>
    </row>
    <row r="1461" spans="4:4" x14ac:dyDescent="0.25">
      <c r="D1461" s="54"/>
    </row>
    <row r="1462" spans="4:4" x14ac:dyDescent="0.25">
      <c r="D1462" s="54"/>
    </row>
    <row r="1463" spans="4:4" x14ac:dyDescent="0.25">
      <c r="D1463" s="54"/>
    </row>
    <row r="1464" spans="4:4" x14ac:dyDescent="0.25">
      <c r="D1464" s="54"/>
    </row>
    <row r="1465" spans="4:4" x14ac:dyDescent="0.25">
      <c r="D1465" s="54"/>
    </row>
    <row r="1466" spans="4:4" x14ac:dyDescent="0.25">
      <c r="D1466" s="54"/>
    </row>
    <row r="1467" spans="4:4" x14ac:dyDescent="0.25">
      <c r="D1467" s="54"/>
    </row>
    <row r="1468" spans="4:4" x14ac:dyDescent="0.25">
      <c r="D1468" s="54"/>
    </row>
    <row r="1469" spans="4:4" x14ac:dyDescent="0.25">
      <c r="D1469" s="54"/>
    </row>
    <row r="1470" spans="4:4" x14ac:dyDescent="0.25">
      <c r="D1470" s="54"/>
    </row>
    <row r="1471" spans="4:4" x14ac:dyDescent="0.25">
      <c r="D1471" s="54"/>
    </row>
    <row r="1472" spans="4:4" x14ac:dyDescent="0.25">
      <c r="D1472" s="54"/>
    </row>
    <row r="1473" spans="4:4" x14ac:dyDescent="0.25">
      <c r="D1473" s="54"/>
    </row>
    <row r="1474" spans="4:4" x14ac:dyDescent="0.25">
      <c r="D1474" s="54"/>
    </row>
    <row r="1475" spans="4:4" x14ac:dyDescent="0.25">
      <c r="D1475" s="54"/>
    </row>
    <row r="1476" spans="4:4" x14ac:dyDescent="0.25">
      <c r="D1476" s="54"/>
    </row>
    <row r="1477" spans="4:4" x14ac:dyDescent="0.25">
      <c r="D1477" s="54"/>
    </row>
    <row r="1478" spans="4:4" x14ac:dyDescent="0.25">
      <c r="D1478" s="54"/>
    </row>
    <row r="1479" spans="4:4" x14ac:dyDescent="0.25">
      <c r="D1479" s="54"/>
    </row>
    <row r="1480" spans="4:4" x14ac:dyDescent="0.25">
      <c r="D1480" s="54"/>
    </row>
    <row r="1481" spans="4:4" x14ac:dyDescent="0.25">
      <c r="D1481" s="54"/>
    </row>
    <row r="1482" spans="4:4" x14ac:dyDescent="0.25">
      <c r="D1482" s="54"/>
    </row>
    <row r="1483" spans="4:4" x14ac:dyDescent="0.25">
      <c r="D1483" s="54"/>
    </row>
    <row r="1484" spans="4:4" x14ac:dyDescent="0.25">
      <c r="D1484" s="54"/>
    </row>
    <row r="1485" spans="4:4" x14ac:dyDescent="0.25">
      <c r="D1485" s="54"/>
    </row>
    <row r="1486" spans="4:4" x14ac:dyDescent="0.25">
      <c r="D1486" s="54"/>
    </row>
    <row r="1487" spans="4:4" x14ac:dyDescent="0.25">
      <c r="D1487" s="54"/>
    </row>
    <row r="1488" spans="4:4" x14ac:dyDescent="0.25">
      <c r="D1488" s="54"/>
    </row>
    <row r="1489" spans="4:4" x14ac:dyDescent="0.25">
      <c r="D1489" s="54"/>
    </row>
    <row r="1490" spans="4:4" x14ac:dyDescent="0.25">
      <c r="D1490" s="54"/>
    </row>
    <row r="1491" spans="4:4" x14ac:dyDescent="0.25">
      <c r="D1491" s="54"/>
    </row>
    <row r="1492" spans="4:4" x14ac:dyDescent="0.25">
      <c r="D1492" s="54"/>
    </row>
    <row r="1493" spans="4:4" x14ac:dyDescent="0.25">
      <c r="D1493" s="54"/>
    </row>
    <row r="1494" spans="4:4" x14ac:dyDescent="0.25">
      <c r="D1494" s="54"/>
    </row>
    <row r="1495" spans="4:4" x14ac:dyDescent="0.25">
      <c r="D1495" s="54"/>
    </row>
    <row r="1496" spans="4:4" x14ac:dyDescent="0.25">
      <c r="D1496" s="54"/>
    </row>
    <row r="1497" spans="4:4" x14ac:dyDescent="0.25">
      <c r="D1497" s="54"/>
    </row>
    <row r="1498" spans="4:4" x14ac:dyDescent="0.25">
      <c r="D1498" s="54"/>
    </row>
    <row r="1499" spans="4:4" x14ac:dyDescent="0.25">
      <c r="D1499" s="54"/>
    </row>
    <row r="1500" spans="4:4" x14ac:dyDescent="0.25">
      <c r="D1500" s="54"/>
    </row>
    <row r="1501" spans="4:4" x14ac:dyDescent="0.25">
      <c r="D1501" s="54"/>
    </row>
    <row r="1502" spans="4:4" x14ac:dyDescent="0.25">
      <c r="D1502" s="54"/>
    </row>
    <row r="1503" spans="4:4" x14ac:dyDescent="0.25">
      <c r="D1503" s="54"/>
    </row>
    <row r="1504" spans="4:4" x14ac:dyDescent="0.25">
      <c r="D1504" s="54"/>
    </row>
    <row r="1505" spans="4:4" x14ac:dyDescent="0.25">
      <c r="D1505" s="54"/>
    </row>
    <row r="1506" spans="4:4" x14ac:dyDescent="0.25">
      <c r="D1506" s="54"/>
    </row>
    <row r="1507" spans="4:4" x14ac:dyDescent="0.25">
      <c r="D1507" s="54"/>
    </row>
    <row r="1508" spans="4:4" x14ac:dyDescent="0.25">
      <c r="D1508" s="54"/>
    </row>
    <row r="1509" spans="4:4" x14ac:dyDescent="0.25">
      <c r="D1509" s="54"/>
    </row>
    <row r="1510" spans="4:4" x14ac:dyDescent="0.25">
      <c r="D1510" s="54"/>
    </row>
    <row r="1511" spans="4:4" x14ac:dyDescent="0.25">
      <c r="D1511" s="54"/>
    </row>
    <row r="1512" spans="4:4" x14ac:dyDescent="0.25">
      <c r="D1512" s="54"/>
    </row>
    <row r="1513" spans="4:4" x14ac:dyDescent="0.25">
      <c r="D1513" s="54"/>
    </row>
    <row r="1514" spans="4:4" x14ac:dyDescent="0.25">
      <c r="D1514" s="54"/>
    </row>
    <row r="1515" spans="4:4" x14ac:dyDescent="0.25">
      <c r="D1515" s="54"/>
    </row>
    <row r="1516" spans="4:4" x14ac:dyDescent="0.25">
      <c r="D1516" s="54"/>
    </row>
    <row r="1517" spans="4:4" x14ac:dyDescent="0.25">
      <c r="D1517" s="54"/>
    </row>
    <row r="1518" spans="4:4" x14ac:dyDescent="0.25">
      <c r="D1518" s="54"/>
    </row>
    <row r="1519" spans="4:4" x14ac:dyDescent="0.25">
      <c r="D1519" s="54"/>
    </row>
    <row r="1520" spans="4:4" x14ac:dyDescent="0.25">
      <c r="D1520" s="54"/>
    </row>
    <row r="1521" spans="4:4" x14ac:dyDescent="0.25">
      <c r="D1521" s="54"/>
    </row>
    <row r="1522" spans="4:4" x14ac:dyDescent="0.25">
      <c r="D1522" s="54"/>
    </row>
    <row r="1523" spans="4:4" x14ac:dyDescent="0.25">
      <c r="D1523" s="54"/>
    </row>
    <row r="1524" spans="4:4" x14ac:dyDescent="0.25">
      <c r="D1524" s="54"/>
    </row>
    <row r="1525" spans="4:4" x14ac:dyDescent="0.25">
      <c r="D1525" s="54"/>
    </row>
    <row r="1526" spans="4:4" x14ac:dyDescent="0.25">
      <c r="D1526" s="54"/>
    </row>
    <row r="1527" spans="4:4" x14ac:dyDescent="0.25">
      <c r="D1527" s="54"/>
    </row>
    <row r="1528" spans="4:4" x14ac:dyDescent="0.25">
      <c r="D1528" s="54"/>
    </row>
    <row r="1529" spans="4:4" x14ac:dyDescent="0.25">
      <c r="D1529" s="54"/>
    </row>
    <row r="1530" spans="4:4" x14ac:dyDescent="0.25">
      <c r="D1530" s="54"/>
    </row>
    <row r="1531" spans="4:4" x14ac:dyDescent="0.25">
      <c r="D1531" s="54"/>
    </row>
    <row r="1532" spans="4:4" x14ac:dyDescent="0.25">
      <c r="D1532" s="54"/>
    </row>
    <row r="1533" spans="4:4" x14ac:dyDescent="0.25">
      <c r="D1533" s="54"/>
    </row>
    <row r="1534" spans="4:4" x14ac:dyDescent="0.25">
      <c r="D1534" s="54"/>
    </row>
    <row r="1535" spans="4:4" x14ac:dyDescent="0.25">
      <c r="D1535" s="54"/>
    </row>
    <row r="1536" spans="4:4" x14ac:dyDescent="0.25">
      <c r="D1536" s="54"/>
    </row>
    <row r="1537" spans="4:4" x14ac:dyDescent="0.25">
      <c r="D1537" s="54"/>
    </row>
    <row r="1538" spans="4:4" x14ac:dyDescent="0.25">
      <c r="D1538" s="54"/>
    </row>
    <row r="1539" spans="4:4" x14ac:dyDescent="0.25">
      <c r="D1539" s="54"/>
    </row>
    <row r="1540" spans="4:4" x14ac:dyDescent="0.25">
      <c r="D1540" s="54"/>
    </row>
    <row r="1541" spans="4:4" x14ac:dyDescent="0.25">
      <c r="D1541" s="54"/>
    </row>
    <row r="1542" spans="4:4" x14ac:dyDescent="0.25">
      <c r="D1542" s="54"/>
    </row>
    <row r="1543" spans="4:4" x14ac:dyDescent="0.25">
      <c r="D1543" s="54"/>
    </row>
    <row r="1544" spans="4:4" x14ac:dyDescent="0.25">
      <c r="D1544" s="54"/>
    </row>
    <row r="1545" spans="4:4" x14ac:dyDescent="0.25">
      <c r="D1545" s="54"/>
    </row>
    <row r="1546" spans="4:4" x14ac:dyDescent="0.25">
      <c r="D1546" s="54"/>
    </row>
    <row r="1547" spans="4:4" x14ac:dyDescent="0.25">
      <c r="D1547" s="54"/>
    </row>
    <row r="1548" spans="4:4" x14ac:dyDescent="0.25">
      <c r="D1548" s="54"/>
    </row>
    <row r="1549" spans="4:4" x14ac:dyDescent="0.25">
      <c r="D1549" s="54"/>
    </row>
    <row r="1550" spans="4:4" x14ac:dyDescent="0.25">
      <c r="D1550" s="54"/>
    </row>
    <row r="1551" spans="4:4" x14ac:dyDescent="0.25">
      <c r="D1551" s="54"/>
    </row>
    <row r="1552" spans="4:4" x14ac:dyDescent="0.25">
      <c r="D1552" s="54"/>
    </row>
    <row r="1553" spans="4:4" x14ac:dyDescent="0.25">
      <c r="D1553" s="54"/>
    </row>
    <row r="1554" spans="4:4" x14ac:dyDescent="0.25">
      <c r="D1554" s="54"/>
    </row>
    <row r="1555" spans="4:4" x14ac:dyDescent="0.25">
      <c r="D1555" s="54"/>
    </row>
    <row r="1556" spans="4:4" x14ac:dyDescent="0.25">
      <c r="D1556" s="54"/>
    </row>
    <row r="1557" spans="4:4" x14ac:dyDescent="0.25">
      <c r="D1557" s="54"/>
    </row>
    <row r="1558" spans="4:4" x14ac:dyDescent="0.25">
      <c r="D1558" s="54"/>
    </row>
    <row r="1559" spans="4:4" x14ac:dyDescent="0.25">
      <c r="D1559" s="54"/>
    </row>
    <row r="1560" spans="4:4" x14ac:dyDescent="0.25">
      <c r="D1560" s="54"/>
    </row>
    <row r="1561" spans="4:4" x14ac:dyDescent="0.25">
      <c r="D1561" s="54"/>
    </row>
    <row r="1562" spans="4:4" x14ac:dyDescent="0.25">
      <c r="D1562" s="54"/>
    </row>
    <row r="1563" spans="4:4" x14ac:dyDescent="0.25">
      <c r="D1563" s="54"/>
    </row>
    <row r="1564" spans="4:4" x14ac:dyDescent="0.25">
      <c r="D1564" s="54"/>
    </row>
    <row r="1565" spans="4:4" x14ac:dyDescent="0.25">
      <c r="D1565" s="54"/>
    </row>
    <row r="1566" spans="4:4" x14ac:dyDescent="0.25">
      <c r="D1566" s="54"/>
    </row>
    <row r="1567" spans="4:4" x14ac:dyDescent="0.25">
      <c r="D1567" s="54"/>
    </row>
    <row r="1568" spans="4:4" x14ac:dyDescent="0.25">
      <c r="D1568" s="54"/>
    </row>
    <row r="1569" spans="4:4" x14ac:dyDescent="0.25">
      <c r="D1569" s="54"/>
    </row>
    <row r="1570" spans="4:4" x14ac:dyDescent="0.25">
      <c r="D1570" s="54"/>
    </row>
    <row r="1571" spans="4:4" x14ac:dyDescent="0.25">
      <c r="D1571" s="54"/>
    </row>
    <row r="1572" spans="4:4" x14ac:dyDescent="0.25">
      <c r="D1572" s="54"/>
    </row>
    <row r="1573" spans="4:4" x14ac:dyDescent="0.25">
      <c r="D1573" s="54"/>
    </row>
    <row r="1574" spans="4:4" x14ac:dyDescent="0.25">
      <c r="D1574" s="54"/>
    </row>
    <row r="1575" spans="4:4" x14ac:dyDescent="0.25">
      <c r="D1575" s="54"/>
    </row>
    <row r="1576" spans="4:4" x14ac:dyDescent="0.25">
      <c r="D1576" s="54"/>
    </row>
    <row r="1577" spans="4:4" x14ac:dyDescent="0.25">
      <c r="D1577" s="54"/>
    </row>
    <row r="1578" spans="4:4" x14ac:dyDescent="0.25">
      <c r="D1578" s="54"/>
    </row>
    <row r="1579" spans="4:4" x14ac:dyDescent="0.25">
      <c r="D1579" s="54"/>
    </row>
    <row r="1580" spans="4:4" x14ac:dyDescent="0.25">
      <c r="D1580" s="54"/>
    </row>
    <row r="1581" spans="4:4" x14ac:dyDescent="0.25">
      <c r="D1581" s="54"/>
    </row>
    <row r="1582" spans="4:4" x14ac:dyDescent="0.25">
      <c r="D1582" s="54"/>
    </row>
    <row r="1583" spans="4:4" x14ac:dyDescent="0.25">
      <c r="D1583" s="54"/>
    </row>
    <row r="1584" spans="4:4" x14ac:dyDescent="0.25">
      <c r="D1584" s="54"/>
    </row>
    <row r="1585" spans="4:4" x14ac:dyDescent="0.25">
      <c r="D1585" s="54"/>
    </row>
    <row r="1586" spans="4:4" x14ac:dyDescent="0.25">
      <c r="D1586" s="54"/>
    </row>
    <row r="1587" spans="4:4" x14ac:dyDescent="0.25">
      <c r="D1587" s="54"/>
    </row>
    <row r="1588" spans="4:4" x14ac:dyDescent="0.25">
      <c r="D1588" s="54"/>
    </row>
    <row r="1589" spans="4:4" x14ac:dyDescent="0.25">
      <c r="D1589" s="54"/>
    </row>
    <row r="1590" spans="4:4" x14ac:dyDescent="0.25">
      <c r="D1590" s="54"/>
    </row>
    <row r="1591" spans="4:4" x14ac:dyDescent="0.25">
      <c r="D1591" s="54"/>
    </row>
    <row r="1592" spans="4:4" x14ac:dyDescent="0.25">
      <c r="D1592" s="54"/>
    </row>
    <row r="1593" spans="4:4" x14ac:dyDescent="0.25">
      <c r="D1593" s="54"/>
    </row>
    <row r="1594" spans="4:4" x14ac:dyDescent="0.25">
      <c r="D1594" s="54"/>
    </row>
    <row r="1595" spans="4:4" x14ac:dyDescent="0.25">
      <c r="D1595" s="54"/>
    </row>
    <row r="1596" spans="4:4" x14ac:dyDescent="0.25">
      <c r="D1596" s="54"/>
    </row>
    <row r="1597" spans="4:4" x14ac:dyDescent="0.25">
      <c r="D1597" s="54"/>
    </row>
    <row r="1598" spans="4:4" x14ac:dyDescent="0.25">
      <c r="D1598" s="54"/>
    </row>
    <row r="1599" spans="4:4" x14ac:dyDescent="0.25">
      <c r="D1599" s="54"/>
    </row>
    <row r="1600" spans="4:4" x14ac:dyDescent="0.25">
      <c r="D1600" s="54"/>
    </row>
    <row r="1601" spans="4:4" x14ac:dyDescent="0.25">
      <c r="D1601" s="54"/>
    </row>
    <row r="1602" spans="4:4" x14ac:dyDescent="0.25">
      <c r="D1602" s="54"/>
    </row>
    <row r="1603" spans="4:4" x14ac:dyDescent="0.25">
      <c r="D1603" s="54"/>
    </row>
    <row r="1604" spans="4:4" x14ac:dyDescent="0.25">
      <c r="D1604" s="54"/>
    </row>
    <row r="1605" spans="4:4" x14ac:dyDescent="0.25">
      <c r="D1605" s="54"/>
    </row>
    <row r="1606" spans="4:4" x14ac:dyDescent="0.25">
      <c r="D1606" s="54"/>
    </row>
    <row r="1607" spans="4:4" x14ac:dyDescent="0.25">
      <c r="D1607" s="54"/>
    </row>
    <row r="1608" spans="4:4" x14ac:dyDescent="0.25">
      <c r="D1608" s="54"/>
    </row>
    <row r="1609" spans="4:4" x14ac:dyDescent="0.25">
      <c r="D1609" s="54"/>
    </row>
    <row r="1610" spans="4:4" x14ac:dyDescent="0.25">
      <c r="D1610" s="54"/>
    </row>
    <row r="1611" spans="4:4" x14ac:dyDescent="0.25">
      <c r="D1611" s="54"/>
    </row>
    <row r="1612" spans="4:4" x14ac:dyDescent="0.25">
      <c r="D1612" s="54"/>
    </row>
    <row r="1613" spans="4:4" x14ac:dyDescent="0.25">
      <c r="D1613" s="54"/>
    </row>
    <row r="1614" spans="4:4" x14ac:dyDescent="0.25">
      <c r="D1614" s="54"/>
    </row>
    <row r="1615" spans="4:4" x14ac:dyDescent="0.25">
      <c r="D1615" s="54"/>
    </row>
    <row r="1616" spans="4:4" x14ac:dyDescent="0.25">
      <c r="D1616" s="54"/>
    </row>
    <row r="1617" spans="4:4" x14ac:dyDescent="0.25">
      <c r="D1617" s="54"/>
    </row>
    <row r="1618" spans="4:4" x14ac:dyDescent="0.25">
      <c r="D1618" s="54"/>
    </row>
    <row r="1619" spans="4:4" x14ac:dyDescent="0.25">
      <c r="D1619" s="54"/>
    </row>
    <row r="1620" spans="4:4" x14ac:dyDescent="0.25">
      <c r="D1620" s="54"/>
    </row>
    <row r="1621" spans="4:4" x14ac:dyDescent="0.25">
      <c r="D1621" s="54"/>
    </row>
    <row r="1622" spans="4:4" x14ac:dyDescent="0.25">
      <c r="D1622" s="54"/>
    </row>
    <row r="1623" spans="4:4" x14ac:dyDescent="0.25">
      <c r="D1623" s="54"/>
    </row>
    <row r="1624" spans="4:4" x14ac:dyDescent="0.25">
      <c r="D1624" s="54"/>
    </row>
    <row r="1625" spans="4:4" x14ac:dyDescent="0.25">
      <c r="D1625" s="54"/>
    </row>
    <row r="1626" spans="4:4" x14ac:dyDescent="0.25">
      <c r="D1626" s="54"/>
    </row>
    <row r="1627" spans="4:4" x14ac:dyDescent="0.25">
      <c r="D1627" s="54"/>
    </row>
    <row r="1628" spans="4:4" x14ac:dyDescent="0.25">
      <c r="D1628" s="54"/>
    </row>
    <row r="1629" spans="4:4" x14ac:dyDescent="0.25">
      <c r="D1629" s="54"/>
    </row>
    <row r="1630" spans="4:4" x14ac:dyDescent="0.25">
      <c r="D1630" s="54"/>
    </row>
    <row r="1631" spans="4:4" x14ac:dyDescent="0.25">
      <c r="D1631" s="54"/>
    </row>
    <row r="1632" spans="4:4" x14ac:dyDescent="0.25">
      <c r="D1632" s="54"/>
    </row>
    <row r="1633" spans="4:4" x14ac:dyDescent="0.25">
      <c r="D1633" s="54"/>
    </row>
    <row r="1634" spans="4:4" x14ac:dyDescent="0.25">
      <c r="D1634" s="54"/>
    </row>
    <row r="1635" spans="4:4" x14ac:dyDescent="0.25">
      <c r="D1635" s="54"/>
    </row>
    <row r="1636" spans="4:4" x14ac:dyDescent="0.25">
      <c r="D1636" s="54"/>
    </row>
    <row r="1637" spans="4:4" x14ac:dyDescent="0.25">
      <c r="D1637" s="54"/>
    </row>
    <row r="1638" spans="4:4" x14ac:dyDescent="0.25">
      <c r="D1638" s="54"/>
    </row>
    <row r="1639" spans="4:4" x14ac:dyDescent="0.25">
      <c r="D1639" s="54"/>
    </row>
    <row r="1640" spans="4:4" x14ac:dyDescent="0.25">
      <c r="D1640" s="54"/>
    </row>
    <row r="1641" spans="4:4" x14ac:dyDescent="0.25">
      <c r="D1641" s="54"/>
    </row>
    <row r="1642" spans="4:4" x14ac:dyDescent="0.25">
      <c r="D1642" s="54"/>
    </row>
    <row r="1643" spans="4:4" x14ac:dyDescent="0.25">
      <c r="D1643" s="54"/>
    </row>
    <row r="1644" spans="4:4" x14ac:dyDescent="0.25">
      <c r="D1644" s="54"/>
    </row>
    <row r="1645" spans="4:4" x14ac:dyDescent="0.25">
      <c r="D1645" s="54"/>
    </row>
    <row r="1646" spans="4:4" x14ac:dyDescent="0.25">
      <c r="D1646" s="54"/>
    </row>
    <row r="1647" spans="4:4" x14ac:dyDescent="0.25">
      <c r="D1647" s="54"/>
    </row>
    <row r="1648" spans="4:4" x14ac:dyDescent="0.25">
      <c r="D1648" s="54"/>
    </row>
    <row r="1649" spans="4:4" x14ac:dyDescent="0.25">
      <c r="D1649" s="54"/>
    </row>
    <row r="1650" spans="4:4" x14ac:dyDescent="0.25">
      <c r="D1650" s="54"/>
    </row>
    <row r="1651" spans="4:4" x14ac:dyDescent="0.25">
      <c r="D1651" s="54"/>
    </row>
    <row r="1652" spans="4:4" x14ac:dyDescent="0.25">
      <c r="D1652" s="54"/>
    </row>
    <row r="1653" spans="4:4" x14ac:dyDescent="0.25">
      <c r="D1653" s="54"/>
    </row>
    <row r="1654" spans="4:4" x14ac:dyDescent="0.25">
      <c r="D1654" s="54"/>
    </row>
    <row r="1655" spans="4:4" x14ac:dyDescent="0.25">
      <c r="D1655" s="54"/>
    </row>
    <row r="1656" spans="4:4" x14ac:dyDescent="0.25">
      <c r="D1656" s="54"/>
    </row>
    <row r="1657" spans="4:4" x14ac:dyDescent="0.25">
      <c r="D1657" s="54"/>
    </row>
    <row r="1658" spans="4:4" x14ac:dyDescent="0.25">
      <c r="D1658" s="54"/>
    </row>
    <row r="1659" spans="4:4" x14ac:dyDescent="0.25">
      <c r="D1659" s="54"/>
    </row>
    <row r="1660" spans="4:4" x14ac:dyDescent="0.25">
      <c r="D1660" s="54"/>
    </row>
    <row r="1661" spans="4:4" x14ac:dyDescent="0.25">
      <c r="D1661" s="54"/>
    </row>
    <row r="1662" spans="4:4" x14ac:dyDescent="0.25">
      <c r="D1662" s="54"/>
    </row>
    <row r="1663" spans="4:4" x14ac:dyDescent="0.25">
      <c r="D1663" s="54"/>
    </row>
    <row r="1664" spans="4:4" x14ac:dyDescent="0.25">
      <c r="D1664" s="54"/>
    </row>
    <row r="1665" spans="4:4" x14ac:dyDescent="0.25">
      <c r="D1665" s="54"/>
    </row>
    <row r="1666" spans="4:4" x14ac:dyDescent="0.25">
      <c r="D1666" s="54"/>
    </row>
    <row r="1667" spans="4:4" x14ac:dyDescent="0.25">
      <c r="D1667" s="54"/>
    </row>
    <row r="1668" spans="4:4" x14ac:dyDescent="0.25">
      <c r="D1668" s="54"/>
    </row>
    <row r="1669" spans="4:4" x14ac:dyDescent="0.25">
      <c r="D1669" s="54"/>
    </row>
    <row r="1670" spans="4:4" x14ac:dyDescent="0.25">
      <c r="D1670" s="54"/>
    </row>
    <row r="1671" spans="4:4" x14ac:dyDescent="0.25">
      <c r="D1671" s="54"/>
    </row>
    <row r="1672" spans="4:4" x14ac:dyDescent="0.25">
      <c r="D1672" s="54"/>
    </row>
    <row r="1673" spans="4:4" x14ac:dyDescent="0.25">
      <c r="D1673" s="54"/>
    </row>
    <row r="1674" spans="4:4" x14ac:dyDescent="0.25">
      <c r="D1674" s="54"/>
    </row>
    <row r="1675" spans="4:4" x14ac:dyDescent="0.25">
      <c r="D1675" s="54"/>
    </row>
    <row r="1676" spans="4:4" x14ac:dyDescent="0.25">
      <c r="D1676" s="54"/>
    </row>
    <row r="1677" spans="4:4" x14ac:dyDescent="0.25">
      <c r="D1677" s="54"/>
    </row>
    <row r="1678" spans="4:4" x14ac:dyDescent="0.25">
      <c r="D1678" s="54"/>
    </row>
    <row r="1679" spans="4:4" x14ac:dyDescent="0.25">
      <c r="D1679" s="54"/>
    </row>
    <row r="1680" spans="4:4" x14ac:dyDescent="0.25">
      <c r="D1680" s="54"/>
    </row>
    <row r="1681" spans="4:4" x14ac:dyDescent="0.25">
      <c r="D1681" s="54"/>
    </row>
    <row r="1682" spans="4:4" x14ac:dyDescent="0.25">
      <c r="D1682" s="54"/>
    </row>
    <row r="1683" spans="4:4" x14ac:dyDescent="0.25">
      <c r="D1683" s="54"/>
    </row>
    <row r="1684" spans="4:4" x14ac:dyDescent="0.25">
      <c r="D1684" s="54"/>
    </row>
    <row r="1685" spans="4:4" x14ac:dyDescent="0.25">
      <c r="D1685" s="54"/>
    </row>
    <row r="1686" spans="4:4" x14ac:dyDescent="0.25">
      <c r="D1686" s="54"/>
    </row>
    <row r="1687" spans="4:4" x14ac:dyDescent="0.25">
      <c r="D1687" s="54"/>
    </row>
    <row r="1688" spans="4:4" x14ac:dyDescent="0.25">
      <c r="D1688" s="54"/>
    </row>
    <row r="1689" spans="4:4" x14ac:dyDescent="0.25">
      <c r="D1689" s="54"/>
    </row>
    <row r="1690" spans="4:4" x14ac:dyDescent="0.25">
      <c r="D1690" s="54"/>
    </row>
    <row r="1691" spans="4:4" x14ac:dyDescent="0.25">
      <c r="D1691" s="54"/>
    </row>
    <row r="1692" spans="4:4" x14ac:dyDescent="0.25">
      <c r="D1692" s="54"/>
    </row>
    <row r="1693" spans="4:4" x14ac:dyDescent="0.25">
      <c r="D1693" s="54"/>
    </row>
    <row r="1694" spans="4:4" x14ac:dyDescent="0.25">
      <c r="D1694" s="54"/>
    </row>
    <row r="1695" spans="4:4" x14ac:dyDescent="0.25">
      <c r="D1695" s="54"/>
    </row>
    <row r="1696" spans="4:4" x14ac:dyDescent="0.25">
      <c r="D1696" s="54"/>
    </row>
    <row r="1697" spans="4:4" x14ac:dyDescent="0.25">
      <c r="D1697" s="54"/>
    </row>
    <row r="1698" spans="4:4" x14ac:dyDescent="0.25">
      <c r="D1698" s="54"/>
    </row>
    <row r="1699" spans="4:4" x14ac:dyDescent="0.25">
      <c r="D1699" s="54"/>
    </row>
    <row r="1700" spans="4:4" x14ac:dyDescent="0.25">
      <c r="D1700" s="54"/>
    </row>
    <row r="1701" spans="4:4" x14ac:dyDescent="0.25">
      <c r="D1701" s="54"/>
    </row>
    <row r="1702" spans="4:4" x14ac:dyDescent="0.25">
      <c r="D1702" s="54"/>
    </row>
    <row r="1703" spans="4:4" x14ac:dyDescent="0.25">
      <c r="D1703" s="54"/>
    </row>
    <row r="1704" spans="4:4" x14ac:dyDescent="0.25">
      <c r="D1704" s="54"/>
    </row>
    <row r="1705" spans="4:4" x14ac:dyDescent="0.25">
      <c r="D1705" s="54"/>
    </row>
    <row r="1706" spans="4:4" x14ac:dyDescent="0.25">
      <c r="D1706" s="54"/>
    </row>
    <row r="1707" spans="4:4" x14ac:dyDescent="0.25">
      <c r="D1707" s="54"/>
    </row>
    <row r="1708" spans="4:4" x14ac:dyDescent="0.25">
      <c r="D1708" s="54"/>
    </row>
    <row r="1709" spans="4:4" x14ac:dyDescent="0.25">
      <c r="D1709" s="54"/>
    </row>
    <row r="1710" spans="4:4" x14ac:dyDescent="0.25">
      <c r="D1710" s="54"/>
    </row>
    <row r="1711" spans="4:4" x14ac:dyDescent="0.25">
      <c r="D1711" s="54"/>
    </row>
    <row r="1712" spans="4:4" x14ac:dyDescent="0.25">
      <c r="D1712" s="54"/>
    </row>
    <row r="1713" spans="4:4" x14ac:dyDescent="0.25">
      <c r="D1713" s="54"/>
    </row>
    <row r="1714" spans="4:4" x14ac:dyDescent="0.25">
      <c r="D1714" s="54"/>
    </row>
    <row r="1715" spans="4:4" x14ac:dyDescent="0.25">
      <c r="D1715" s="54"/>
    </row>
    <row r="1716" spans="4:4" x14ac:dyDescent="0.25">
      <c r="D1716" s="54"/>
    </row>
    <row r="1717" spans="4:4" x14ac:dyDescent="0.25">
      <c r="D1717" s="54"/>
    </row>
    <row r="1718" spans="4:4" x14ac:dyDescent="0.25">
      <c r="D1718" s="54"/>
    </row>
    <row r="1719" spans="4:4" x14ac:dyDescent="0.25">
      <c r="D1719" s="54"/>
    </row>
    <row r="1720" spans="4:4" x14ac:dyDescent="0.25">
      <c r="D1720" s="54"/>
    </row>
    <row r="1721" spans="4:4" x14ac:dyDescent="0.25">
      <c r="D1721" s="54"/>
    </row>
    <row r="1722" spans="4:4" x14ac:dyDescent="0.25">
      <c r="D1722" s="54"/>
    </row>
    <row r="1723" spans="4:4" x14ac:dyDescent="0.25">
      <c r="D1723" s="54"/>
    </row>
    <row r="1724" spans="4:4" x14ac:dyDescent="0.25">
      <c r="D1724" s="54"/>
    </row>
    <row r="1725" spans="4:4" x14ac:dyDescent="0.25">
      <c r="D1725" s="54"/>
    </row>
    <row r="1726" spans="4:4" x14ac:dyDescent="0.25">
      <c r="D1726" s="54"/>
    </row>
    <row r="1727" spans="4:4" x14ac:dyDescent="0.25">
      <c r="D1727" s="54"/>
    </row>
    <row r="1728" spans="4:4" x14ac:dyDescent="0.25">
      <c r="D1728" s="54"/>
    </row>
    <row r="1729" spans="4:4" x14ac:dyDescent="0.25">
      <c r="D1729" s="54"/>
    </row>
    <row r="1730" spans="4:4" x14ac:dyDescent="0.25">
      <c r="D1730" s="54"/>
    </row>
    <row r="1731" spans="4:4" x14ac:dyDescent="0.25">
      <c r="D1731" s="54"/>
    </row>
    <row r="1732" spans="4:4" x14ac:dyDescent="0.25">
      <c r="D1732" s="54"/>
    </row>
    <row r="1733" spans="4:4" x14ac:dyDescent="0.25">
      <c r="D1733" s="54"/>
    </row>
    <row r="1734" spans="4:4" x14ac:dyDescent="0.25">
      <c r="D1734" s="54"/>
    </row>
    <row r="1735" spans="4:4" x14ac:dyDescent="0.25">
      <c r="D1735" s="54"/>
    </row>
    <row r="1736" spans="4:4" x14ac:dyDescent="0.25">
      <c r="D1736" s="54"/>
    </row>
    <row r="1737" spans="4:4" x14ac:dyDescent="0.25">
      <c r="D1737" s="54"/>
    </row>
    <row r="1738" spans="4:4" x14ac:dyDescent="0.25">
      <c r="D1738" s="54"/>
    </row>
    <row r="1739" spans="4:4" x14ac:dyDescent="0.25">
      <c r="D1739" s="54"/>
    </row>
    <row r="1740" spans="4:4" x14ac:dyDescent="0.25">
      <c r="D1740" s="54"/>
    </row>
    <row r="1741" spans="4:4" x14ac:dyDescent="0.25">
      <c r="D1741" s="54"/>
    </row>
    <row r="1742" spans="4:4" x14ac:dyDescent="0.25">
      <c r="D1742" s="54"/>
    </row>
    <row r="1743" spans="4:4" x14ac:dyDescent="0.25">
      <c r="D1743" s="54"/>
    </row>
    <row r="1744" spans="4:4" x14ac:dyDescent="0.25">
      <c r="D1744" s="54"/>
    </row>
    <row r="1745" spans="4:4" x14ac:dyDescent="0.25">
      <c r="D1745" s="54"/>
    </row>
    <row r="1746" spans="4:4" x14ac:dyDescent="0.25">
      <c r="D1746" s="54"/>
    </row>
    <row r="1747" spans="4:4" x14ac:dyDescent="0.25">
      <c r="D1747" s="54"/>
    </row>
    <row r="1748" spans="4:4" x14ac:dyDescent="0.25">
      <c r="D1748" s="54"/>
    </row>
    <row r="1749" spans="4:4" x14ac:dyDescent="0.25">
      <c r="D1749" s="54"/>
    </row>
    <row r="1750" spans="4:4" x14ac:dyDescent="0.25">
      <c r="D1750" s="54"/>
    </row>
    <row r="1751" spans="4:4" x14ac:dyDescent="0.25">
      <c r="D1751" s="54"/>
    </row>
    <row r="1752" spans="4:4" x14ac:dyDescent="0.25">
      <c r="D1752" s="54"/>
    </row>
    <row r="1753" spans="4:4" x14ac:dyDescent="0.25">
      <c r="D1753" s="54"/>
    </row>
    <row r="1754" spans="4:4" x14ac:dyDescent="0.25">
      <c r="D1754" s="54"/>
    </row>
    <row r="1755" spans="4:4" x14ac:dyDescent="0.25">
      <c r="D1755" s="54"/>
    </row>
    <row r="1756" spans="4:4" x14ac:dyDescent="0.25">
      <c r="D1756" s="54"/>
    </row>
    <row r="1757" spans="4:4" x14ac:dyDescent="0.25">
      <c r="D1757" s="54"/>
    </row>
    <row r="1758" spans="4:4" x14ac:dyDescent="0.25">
      <c r="D1758" s="54"/>
    </row>
    <row r="1759" spans="4:4" x14ac:dyDescent="0.25">
      <c r="D1759" s="54"/>
    </row>
    <row r="1760" spans="4:4" x14ac:dyDescent="0.25">
      <c r="D1760" s="54"/>
    </row>
    <row r="1761" spans="4:4" x14ac:dyDescent="0.25">
      <c r="D1761" s="54"/>
    </row>
    <row r="1762" spans="4:4" x14ac:dyDescent="0.25">
      <c r="D1762" s="54"/>
    </row>
    <row r="1763" spans="4:4" x14ac:dyDescent="0.25">
      <c r="D1763" s="54"/>
    </row>
    <row r="1764" spans="4:4" x14ac:dyDescent="0.25">
      <c r="D1764" s="54"/>
    </row>
    <row r="1765" spans="4:4" x14ac:dyDescent="0.25">
      <c r="D1765" s="54"/>
    </row>
    <row r="1766" spans="4:4" x14ac:dyDescent="0.25">
      <c r="D1766" s="54"/>
    </row>
    <row r="1767" spans="4:4" x14ac:dyDescent="0.25">
      <c r="D1767" s="54"/>
    </row>
    <row r="1768" spans="4:4" x14ac:dyDescent="0.25">
      <c r="D1768" s="54"/>
    </row>
    <row r="1769" spans="4:4" x14ac:dyDescent="0.25">
      <c r="D1769" s="54"/>
    </row>
    <row r="1770" spans="4:4" x14ac:dyDescent="0.25">
      <c r="D1770" s="54"/>
    </row>
    <row r="1771" spans="4:4" x14ac:dyDescent="0.25">
      <c r="D1771" s="54"/>
    </row>
    <row r="1772" spans="4:4" x14ac:dyDescent="0.25">
      <c r="D1772" s="54"/>
    </row>
    <row r="1773" spans="4:4" x14ac:dyDescent="0.25">
      <c r="D1773" s="54"/>
    </row>
    <row r="1774" spans="4:4" x14ac:dyDescent="0.25">
      <c r="D1774" s="54"/>
    </row>
    <row r="1775" spans="4:4" x14ac:dyDescent="0.25">
      <c r="D1775" s="54"/>
    </row>
    <row r="1776" spans="4:4" x14ac:dyDescent="0.25">
      <c r="D1776" s="54"/>
    </row>
    <row r="1777" spans="4:4" x14ac:dyDescent="0.25">
      <c r="D1777" s="54"/>
    </row>
    <row r="1778" spans="4:4" x14ac:dyDescent="0.25">
      <c r="D1778" s="54"/>
    </row>
    <row r="1779" spans="4:4" x14ac:dyDescent="0.25">
      <c r="D1779" s="54"/>
    </row>
    <row r="1780" spans="4:4" x14ac:dyDescent="0.25">
      <c r="D1780" s="54"/>
    </row>
    <row r="1781" spans="4:4" x14ac:dyDescent="0.25">
      <c r="D1781" s="54"/>
    </row>
    <row r="1782" spans="4:4" x14ac:dyDescent="0.25">
      <c r="D1782" s="54"/>
    </row>
    <row r="1783" spans="4:4" x14ac:dyDescent="0.25">
      <c r="D1783" s="54"/>
    </row>
    <row r="1784" spans="4:4" x14ac:dyDescent="0.25">
      <c r="D1784" s="54"/>
    </row>
    <row r="1785" spans="4:4" x14ac:dyDescent="0.25">
      <c r="D1785" s="54"/>
    </row>
    <row r="1786" spans="4:4" x14ac:dyDescent="0.25">
      <c r="D1786" s="54"/>
    </row>
    <row r="1787" spans="4:4" x14ac:dyDescent="0.25">
      <c r="D1787" s="54"/>
    </row>
    <row r="1788" spans="4:4" x14ac:dyDescent="0.25">
      <c r="D1788" s="54"/>
    </row>
    <row r="1789" spans="4:4" x14ac:dyDescent="0.25">
      <c r="D1789" s="54"/>
    </row>
    <row r="1790" spans="4:4" x14ac:dyDescent="0.25">
      <c r="D1790" s="54"/>
    </row>
    <row r="1791" spans="4:4" x14ac:dyDescent="0.25">
      <c r="D1791" s="54"/>
    </row>
    <row r="1792" spans="4:4" x14ac:dyDescent="0.25">
      <c r="D1792" s="54"/>
    </row>
    <row r="1793" spans="4:4" x14ac:dyDescent="0.25">
      <c r="D1793" s="54"/>
    </row>
    <row r="1794" spans="4:4" x14ac:dyDescent="0.25">
      <c r="D1794" s="54"/>
    </row>
    <row r="1795" spans="4:4" x14ac:dyDescent="0.25">
      <c r="D1795" s="54"/>
    </row>
    <row r="1796" spans="4:4" x14ac:dyDescent="0.25">
      <c r="D1796" s="54"/>
    </row>
    <row r="1797" spans="4:4" x14ac:dyDescent="0.25">
      <c r="D1797" s="54"/>
    </row>
    <row r="1798" spans="4:4" x14ac:dyDescent="0.25">
      <c r="D1798" s="54"/>
    </row>
    <row r="1799" spans="4:4" x14ac:dyDescent="0.25">
      <c r="D1799" s="54"/>
    </row>
    <row r="1800" spans="4:4" x14ac:dyDescent="0.25">
      <c r="D1800" s="54"/>
    </row>
    <row r="1801" spans="4:4" x14ac:dyDescent="0.25">
      <c r="D1801" s="54"/>
    </row>
    <row r="1802" spans="4:4" x14ac:dyDescent="0.25">
      <c r="D1802" s="54"/>
    </row>
    <row r="1803" spans="4:4" x14ac:dyDescent="0.25">
      <c r="D1803" s="54"/>
    </row>
    <row r="1804" spans="4:4" x14ac:dyDescent="0.25">
      <c r="D1804" s="54"/>
    </row>
    <row r="1805" spans="4:4" x14ac:dyDescent="0.25">
      <c r="D1805" s="54"/>
    </row>
    <row r="1806" spans="4:4" x14ac:dyDescent="0.25">
      <c r="D1806" s="54"/>
    </row>
    <row r="1807" spans="4:4" x14ac:dyDescent="0.25">
      <c r="D1807" s="54"/>
    </row>
    <row r="1808" spans="4:4" x14ac:dyDescent="0.25">
      <c r="D1808" s="54"/>
    </row>
    <row r="1809" spans="4:4" x14ac:dyDescent="0.25">
      <c r="D1809" s="54"/>
    </row>
    <row r="1810" spans="4:4" x14ac:dyDescent="0.25">
      <c r="D1810" s="54"/>
    </row>
    <row r="1811" spans="4:4" x14ac:dyDescent="0.25">
      <c r="D1811" s="54"/>
    </row>
    <row r="1812" spans="4:4" x14ac:dyDescent="0.25">
      <c r="D1812" s="54"/>
    </row>
    <row r="1813" spans="4:4" x14ac:dyDescent="0.25">
      <c r="D1813" s="54"/>
    </row>
    <row r="1814" spans="4:4" x14ac:dyDescent="0.25">
      <c r="D1814" s="54"/>
    </row>
    <row r="1815" spans="4:4" x14ac:dyDescent="0.25">
      <c r="D1815" s="54"/>
    </row>
    <row r="1816" spans="4:4" x14ac:dyDescent="0.25">
      <c r="D1816" s="54"/>
    </row>
    <row r="1817" spans="4:4" x14ac:dyDescent="0.25">
      <c r="D1817" s="54"/>
    </row>
    <row r="1818" spans="4:4" x14ac:dyDescent="0.25">
      <c r="D1818" s="54"/>
    </row>
    <row r="1819" spans="4:4" x14ac:dyDescent="0.25">
      <c r="D1819" s="54"/>
    </row>
    <row r="1820" spans="4:4" x14ac:dyDescent="0.25">
      <c r="D1820" s="54"/>
    </row>
    <row r="1821" spans="4:4" x14ac:dyDescent="0.25">
      <c r="D1821" s="54"/>
    </row>
    <row r="1822" spans="4:4" x14ac:dyDescent="0.25">
      <c r="D1822" s="54"/>
    </row>
    <row r="1823" spans="4:4" x14ac:dyDescent="0.25">
      <c r="D1823" s="54"/>
    </row>
    <row r="1824" spans="4:4" x14ac:dyDescent="0.25">
      <c r="D1824" s="54"/>
    </row>
    <row r="1825" spans="4:4" x14ac:dyDescent="0.25">
      <c r="D1825" s="54"/>
    </row>
    <row r="1826" spans="4:4" x14ac:dyDescent="0.25">
      <c r="D1826" s="54"/>
    </row>
    <row r="1827" spans="4:4" x14ac:dyDescent="0.25">
      <c r="D1827" s="54"/>
    </row>
    <row r="1828" spans="4:4" x14ac:dyDescent="0.25">
      <c r="D1828" s="54"/>
    </row>
    <row r="1829" spans="4:4" x14ac:dyDescent="0.25">
      <c r="D1829" s="54"/>
    </row>
    <row r="1830" spans="4:4" x14ac:dyDescent="0.25">
      <c r="D1830" s="54"/>
    </row>
    <row r="1831" spans="4:4" x14ac:dyDescent="0.25">
      <c r="D1831" s="54"/>
    </row>
    <row r="1832" spans="4:4" x14ac:dyDescent="0.25">
      <c r="D1832" s="54"/>
    </row>
    <row r="1833" spans="4:4" x14ac:dyDescent="0.25">
      <c r="D1833" s="54"/>
    </row>
    <row r="1834" spans="4:4" x14ac:dyDescent="0.25">
      <c r="D1834" s="54"/>
    </row>
    <row r="1835" spans="4:4" x14ac:dyDescent="0.25">
      <c r="D1835" s="54"/>
    </row>
    <row r="1836" spans="4:4" x14ac:dyDescent="0.25">
      <c r="D1836" s="54"/>
    </row>
    <row r="1837" spans="4:4" x14ac:dyDescent="0.25">
      <c r="D1837" s="54"/>
    </row>
    <row r="1838" spans="4:4" x14ac:dyDescent="0.25">
      <c r="D1838" s="54"/>
    </row>
    <row r="1839" spans="4:4" x14ac:dyDescent="0.25">
      <c r="D1839" s="54"/>
    </row>
    <row r="1840" spans="4:4" x14ac:dyDescent="0.25">
      <c r="D1840" s="54"/>
    </row>
    <row r="1841" spans="4:4" x14ac:dyDescent="0.25">
      <c r="D1841" s="54"/>
    </row>
    <row r="1842" spans="4:4" x14ac:dyDescent="0.25">
      <c r="D1842" s="54"/>
    </row>
    <row r="1843" spans="4:4" x14ac:dyDescent="0.25">
      <c r="D1843" s="54"/>
    </row>
    <row r="1844" spans="4:4" x14ac:dyDescent="0.25">
      <c r="D1844" s="54"/>
    </row>
    <row r="1845" spans="4:4" x14ac:dyDescent="0.25">
      <c r="D1845" s="54"/>
    </row>
    <row r="1846" spans="4:4" x14ac:dyDescent="0.25">
      <c r="D1846" s="54"/>
    </row>
    <row r="1847" spans="4:4" x14ac:dyDescent="0.25">
      <c r="D1847" s="54"/>
    </row>
    <row r="1848" spans="4:4" x14ac:dyDescent="0.25">
      <c r="D1848" s="54"/>
    </row>
    <row r="1849" spans="4:4" x14ac:dyDescent="0.25">
      <c r="D1849" s="54"/>
    </row>
    <row r="1850" spans="4:4" x14ac:dyDescent="0.25">
      <c r="D1850" s="54"/>
    </row>
    <row r="1851" spans="4:4" x14ac:dyDescent="0.25">
      <c r="D1851" s="54"/>
    </row>
    <row r="1852" spans="4:4" x14ac:dyDescent="0.25">
      <c r="D1852" s="54"/>
    </row>
    <row r="1853" spans="4:4" x14ac:dyDescent="0.25">
      <c r="D1853" s="54"/>
    </row>
    <row r="1854" spans="4:4" x14ac:dyDescent="0.25">
      <c r="D1854" s="54"/>
    </row>
    <row r="1855" spans="4:4" x14ac:dyDescent="0.25">
      <c r="D1855" s="54"/>
    </row>
    <row r="1856" spans="4:4" x14ac:dyDescent="0.25">
      <c r="D1856" s="54"/>
    </row>
    <row r="1857" spans="4:4" x14ac:dyDescent="0.25">
      <c r="D1857" s="54"/>
    </row>
    <row r="1858" spans="4:4" x14ac:dyDescent="0.25">
      <c r="D1858" s="54"/>
    </row>
    <row r="1859" spans="4:4" x14ac:dyDescent="0.25">
      <c r="D1859" s="54"/>
    </row>
    <row r="1860" spans="4:4" x14ac:dyDescent="0.25">
      <c r="D1860" s="54"/>
    </row>
    <row r="1861" spans="4:4" x14ac:dyDescent="0.25">
      <c r="D1861" s="54"/>
    </row>
    <row r="1862" spans="4:4" x14ac:dyDescent="0.25">
      <c r="D1862" s="54"/>
    </row>
    <row r="1863" spans="4:4" x14ac:dyDescent="0.25">
      <c r="D1863" s="54"/>
    </row>
    <row r="1864" spans="4:4" x14ac:dyDescent="0.25">
      <c r="D1864" s="54"/>
    </row>
    <row r="1865" spans="4:4" x14ac:dyDescent="0.25">
      <c r="D1865" s="54"/>
    </row>
    <row r="1866" spans="4:4" x14ac:dyDescent="0.25">
      <c r="D1866" s="54"/>
    </row>
    <row r="1867" spans="4:4" x14ac:dyDescent="0.25">
      <c r="D1867" s="54"/>
    </row>
    <row r="1868" spans="4:4" x14ac:dyDescent="0.25">
      <c r="D1868" s="54"/>
    </row>
    <row r="1869" spans="4:4" x14ac:dyDescent="0.25">
      <c r="D1869" s="54"/>
    </row>
    <row r="1870" spans="4:4" x14ac:dyDescent="0.25">
      <c r="D1870" s="54"/>
    </row>
    <row r="1871" spans="4:4" x14ac:dyDescent="0.25">
      <c r="D1871" s="54"/>
    </row>
    <row r="1872" spans="4:4" x14ac:dyDescent="0.25">
      <c r="D1872" s="54"/>
    </row>
    <row r="1873" spans="4:4" x14ac:dyDescent="0.25">
      <c r="D1873" s="54"/>
    </row>
    <row r="1874" spans="4:4" x14ac:dyDescent="0.25">
      <c r="D1874" s="54"/>
    </row>
    <row r="1875" spans="4:4" x14ac:dyDescent="0.25">
      <c r="D1875" s="54"/>
    </row>
    <row r="1876" spans="4:4" x14ac:dyDescent="0.25">
      <c r="D1876" s="54"/>
    </row>
    <row r="1877" spans="4:4" x14ac:dyDescent="0.25">
      <c r="D1877" s="54"/>
    </row>
    <row r="1878" spans="4:4" x14ac:dyDescent="0.25">
      <c r="D1878" s="54"/>
    </row>
    <row r="1879" spans="4:4" x14ac:dyDescent="0.25">
      <c r="D1879" s="54"/>
    </row>
    <row r="1880" spans="4:4" x14ac:dyDescent="0.25">
      <c r="D1880" s="54"/>
    </row>
    <row r="1881" spans="4:4" x14ac:dyDescent="0.25">
      <c r="D1881" s="54"/>
    </row>
    <row r="1882" spans="4:4" x14ac:dyDescent="0.25">
      <c r="D1882" s="54"/>
    </row>
    <row r="1883" spans="4:4" x14ac:dyDescent="0.25">
      <c r="D1883" s="54"/>
    </row>
    <row r="1884" spans="4:4" x14ac:dyDescent="0.25">
      <c r="D1884" s="54"/>
    </row>
    <row r="1885" spans="4:4" x14ac:dyDescent="0.25">
      <c r="D1885" s="54"/>
    </row>
    <row r="1886" spans="4:4" x14ac:dyDescent="0.25">
      <c r="D1886" s="54"/>
    </row>
    <row r="1887" spans="4:4" x14ac:dyDescent="0.25">
      <c r="D1887" s="54"/>
    </row>
    <row r="1888" spans="4:4" x14ac:dyDescent="0.25">
      <c r="D1888" s="54"/>
    </row>
    <row r="1889" spans="4:4" x14ac:dyDescent="0.25">
      <c r="D1889" s="54"/>
    </row>
    <row r="1890" spans="4:4" x14ac:dyDescent="0.25">
      <c r="D1890" s="54"/>
    </row>
    <row r="1891" spans="4:4" x14ac:dyDescent="0.25">
      <c r="D1891" s="54"/>
    </row>
    <row r="1892" spans="4:4" x14ac:dyDescent="0.25">
      <c r="D1892" s="54"/>
    </row>
    <row r="1893" spans="4:4" x14ac:dyDescent="0.25">
      <c r="D1893" s="54"/>
    </row>
    <row r="1894" spans="4:4" x14ac:dyDescent="0.25">
      <c r="D1894" s="54"/>
    </row>
    <row r="1895" spans="4:4" x14ac:dyDescent="0.25">
      <c r="D1895" s="54"/>
    </row>
    <row r="1896" spans="4:4" x14ac:dyDescent="0.25">
      <c r="D1896" s="54"/>
    </row>
    <row r="1897" spans="4:4" x14ac:dyDescent="0.25">
      <c r="D1897" s="54"/>
    </row>
    <row r="1898" spans="4:4" x14ac:dyDescent="0.25">
      <c r="D1898" s="54"/>
    </row>
    <row r="1899" spans="4:4" x14ac:dyDescent="0.25">
      <c r="D1899" s="54"/>
    </row>
    <row r="1900" spans="4:4" x14ac:dyDescent="0.25">
      <c r="D1900" s="54"/>
    </row>
    <row r="1901" spans="4:4" x14ac:dyDescent="0.25">
      <c r="D1901" s="54"/>
    </row>
    <row r="1902" spans="4:4" x14ac:dyDescent="0.25">
      <c r="D1902" s="54"/>
    </row>
    <row r="1903" spans="4:4" x14ac:dyDescent="0.25">
      <c r="D1903" s="54"/>
    </row>
    <row r="1904" spans="4:4" x14ac:dyDescent="0.25">
      <c r="D1904" s="54"/>
    </row>
    <row r="1905" spans="4:4" x14ac:dyDescent="0.25">
      <c r="D1905" s="54"/>
    </row>
    <row r="1906" spans="4:4" x14ac:dyDescent="0.25">
      <c r="D1906" s="54"/>
    </row>
    <row r="1907" spans="4:4" x14ac:dyDescent="0.25">
      <c r="D1907" s="54"/>
    </row>
    <row r="1908" spans="4:4" x14ac:dyDescent="0.25">
      <c r="D1908" s="54"/>
    </row>
    <row r="1909" spans="4:4" x14ac:dyDescent="0.25">
      <c r="D1909" s="54"/>
    </row>
    <row r="1910" spans="4:4" x14ac:dyDescent="0.25">
      <c r="D1910" s="54"/>
    </row>
    <row r="1911" spans="4:4" x14ac:dyDescent="0.25">
      <c r="D1911" s="54"/>
    </row>
    <row r="1912" spans="4:4" x14ac:dyDescent="0.25">
      <c r="D1912" s="54"/>
    </row>
    <row r="1913" spans="4:4" x14ac:dyDescent="0.25">
      <c r="D1913" s="54"/>
    </row>
    <row r="1914" spans="4:4" x14ac:dyDescent="0.25">
      <c r="D1914" s="54"/>
    </row>
    <row r="1915" spans="4:4" x14ac:dyDescent="0.25">
      <c r="D1915" s="54"/>
    </row>
    <row r="1916" spans="4:4" x14ac:dyDescent="0.25">
      <c r="D1916" s="54"/>
    </row>
    <row r="1917" spans="4:4" x14ac:dyDescent="0.25">
      <c r="D1917" s="54"/>
    </row>
    <row r="1918" spans="4:4" x14ac:dyDescent="0.25">
      <c r="D1918" s="54"/>
    </row>
    <row r="1919" spans="4:4" x14ac:dyDescent="0.25">
      <c r="D1919" s="54"/>
    </row>
    <row r="1920" spans="4:4" x14ac:dyDescent="0.25">
      <c r="D1920" s="54"/>
    </row>
    <row r="1921" spans="4:4" x14ac:dyDescent="0.25">
      <c r="D1921" s="54"/>
    </row>
    <row r="1922" spans="4:4" x14ac:dyDescent="0.25">
      <c r="D1922" s="54"/>
    </row>
    <row r="1923" spans="4:4" x14ac:dyDescent="0.25">
      <c r="D1923" s="54"/>
    </row>
    <row r="1924" spans="4:4" x14ac:dyDescent="0.25">
      <c r="D1924" s="54"/>
    </row>
    <row r="1925" spans="4:4" x14ac:dyDescent="0.25">
      <c r="D1925" s="54"/>
    </row>
    <row r="1926" spans="4:4" x14ac:dyDescent="0.25">
      <c r="D1926" s="54"/>
    </row>
    <row r="1927" spans="4:4" x14ac:dyDescent="0.25">
      <c r="D1927" s="54"/>
    </row>
    <row r="1928" spans="4:4" x14ac:dyDescent="0.25">
      <c r="D1928" s="54"/>
    </row>
    <row r="1929" spans="4:4" x14ac:dyDescent="0.25">
      <c r="D1929" s="54"/>
    </row>
    <row r="1930" spans="4:4" x14ac:dyDescent="0.25">
      <c r="D1930" s="54"/>
    </row>
    <row r="1931" spans="4:4" x14ac:dyDescent="0.25">
      <c r="D1931" s="54"/>
    </row>
    <row r="1932" spans="4:4" x14ac:dyDescent="0.25">
      <c r="D1932" s="54"/>
    </row>
    <row r="1933" spans="4:4" x14ac:dyDescent="0.25">
      <c r="D1933" s="54"/>
    </row>
    <row r="1934" spans="4:4" x14ac:dyDescent="0.25">
      <c r="D1934" s="54"/>
    </row>
    <row r="1935" spans="4:4" x14ac:dyDescent="0.25">
      <c r="D1935" s="54"/>
    </row>
    <row r="1936" spans="4:4" x14ac:dyDescent="0.25">
      <c r="D1936" s="54"/>
    </row>
    <row r="1937" spans="4:4" x14ac:dyDescent="0.25">
      <c r="D1937" s="54"/>
    </row>
    <row r="1938" spans="4:4" x14ac:dyDescent="0.25">
      <c r="D1938" s="54"/>
    </row>
    <row r="1939" spans="4:4" x14ac:dyDescent="0.25">
      <c r="D1939" s="54"/>
    </row>
    <row r="1940" spans="4:4" x14ac:dyDescent="0.25">
      <c r="D1940" s="54"/>
    </row>
    <row r="1941" spans="4:4" x14ac:dyDescent="0.25">
      <c r="D1941" s="54"/>
    </row>
    <row r="1942" spans="4:4" x14ac:dyDescent="0.25">
      <c r="D1942" s="54"/>
    </row>
    <row r="1943" spans="4:4" x14ac:dyDescent="0.25">
      <c r="D1943" s="54"/>
    </row>
    <row r="1944" spans="4:4" x14ac:dyDescent="0.25">
      <c r="D1944" s="54"/>
    </row>
    <row r="1945" spans="4:4" x14ac:dyDescent="0.25">
      <c r="D1945" s="54"/>
    </row>
    <row r="1946" spans="4:4" x14ac:dyDescent="0.25">
      <c r="D1946" s="54"/>
    </row>
    <row r="1947" spans="4:4" x14ac:dyDescent="0.25">
      <c r="D1947" s="54"/>
    </row>
    <row r="1948" spans="4:4" x14ac:dyDescent="0.25">
      <c r="D1948" s="54"/>
    </row>
    <row r="1949" spans="4:4" x14ac:dyDescent="0.25">
      <c r="D1949" s="54"/>
    </row>
    <row r="1950" spans="4:4" x14ac:dyDescent="0.25">
      <c r="D1950" s="54"/>
    </row>
    <row r="1951" spans="4:4" x14ac:dyDescent="0.25">
      <c r="D1951" s="54"/>
    </row>
    <row r="1952" spans="4:4" x14ac:dyDescent="0.25">
      <c r="D1952" s="54"/>
    </row>
    <row r="1953" spans="4:4" x14ac:dyDescent="0.25">
      <c r="D1953" s="54"/>
    </row>
    <row r="1954" spans="4:4" x14ac:dyDescent="0.25">
      <c r="D1954" s="54"/>
    </row>
    <row r="1955" spans="4:4" x14ac:dyDescent="0.25">
      <c r="D1955" s="54"/>
    </row>
    <row r="1956" spans="4:4" x14ac:dyDescent="0.25">
      <c r="D1956" s="54"/>
    </row>
    <row r="1957" spans="4:4" x14ac:dyDescent="0.25">
      <c r="D1957" s="54"/>
    </row>
    <row r="1958" spans="4:4" x14ac:dyDescent="0.25">
      <c r="D1958" s="54"/>
    </row>
    <row r="1959" spans="4:4" x14ac:dyDescent="0.25">
      <c r="D1959" s="54"/>
    </row>
    <row r="1960" spans="4:4" x14ac:dyDescent="0.25">
      <c r="D1960" s="54"/>
    </row>
    <row r="1961" spans="4:4" x14ac:dyDescent="0.25">
      <c r="D1961" s="54"/>
    </row>
    <row r="1962" spans="4:4" x14ac:dyDescent="0.25">
      <c r="D1962" s="54"/>
    </row>
    <row r="1963" spans="4:4" x14ac:dyDescent="0.25">
      <c r="D1963" s="54"/>
    </row>
    <row r="1964" spans="4:4" x14ac:dyDescent="0.25">
      <c r="D1964" s="54"/>
    </row>
    <row r="1965" spans="4:4" x14ac:dyDescent="0.25">
      <c r="D1965" s="54"/>
    </row>
    <row r="1966" spans="4:4" x14ac:dyDescent="0.25">
      <c r="D1966" s="54"/>
    </row>
    <row r="1967" spans="4:4" x14ac:dyDescent="0.25">
      <c r="D1967" s="54"/>
    </row>
    <row r="1968" spans="4:4" x14ac:dyDescent="0.25">
      <c r="D1968" s="54"/>
    </row>
    <row r="1969" spans="4:4" x14ac:dyDescent="0.25">
      <c r="D1969" s="54"/>
    </row>
    <row r="1970" spans="4:4" x14ac:dyDescent="0.25">
      <c r="D1970" s="54"/>
    </row>
    <row r="1971" spans="4:4" x14ac:dyDescent="0.25">
      <c r="D1971" s="54"/>
    </row>
    <row r="1972" spans="4:4" x14ac:dyDescent="0.25">
      <c r="D1972" s="54"/>
    </row>
    <row r="1973" spans="4:4" x14ac:dyDescent="0.25">
      <c r="D1973" s="54"/>
    </row>
    <row r="1974" spans="4:4" x14ac:dyDescent="0.25">
      <c r="D1974" s="54"/>
    </row>
    <row r="1975" spans="4:4" x14ac:dyDescent="0.25">
      <c r="D1975" s="54"/>
    </row>
    <row r="1976" spans="4:4" x14ac:dyDescent="0.25">
      <c r="D1976" s="54"/>
    </row>
    <row r="1977" spans="4:4" x14ac:dyDescent="0.25">
      <c r="D1977" s="54"/>
    </row>
    <row r="1978" spans="4:4" x14ac:dyDescent="0.25">
      <c r="D1978" s="54"/>
    </row>
    <row r="1979" spans="4:4" x14ac:dyDescent="0.25">
      <c r="D1979" s="54"/>
    </row>
    <row r="1980" spans="4:4" x14ac:dyDescent="0.25">
      <c r="D1980" s="54"/>
    </row>
    <row r="1981" spans="4:4" x14ac:dyDescent="0.25">
      <c r="D1981" s="54"/>
    </row>
    <row r="1982" spans="4:4" x14ac:dyDescent="0.25">
      <c r="D1982" s="54"/>
    </row>
    <row r="1983" spans="4:4" x14ac:dyDescent="0.25">
      <c r="D1983" s="54"/>
    </row>
    <row r="1984" spans="4:4" x14ac:dyDescent="0.25">
      <c r="D1984" s="54"/>
    </row>
    <row r="1985" spans="4:4" x14ac:dyDescent="0.25">
      <c r="D1985" s="54"/>
    </row>
    <row r="1986" spans="4:4" x14ac:dyDescent="0.25">
      <c r="D1986" s="54"/>
    </row>
    <row r="1987" spans="4:4" x14ac:dyDescent="0.25">
      <c r="D1987" s="54"/>
    </row>
    <row r="1988" spans="4:4" x14ac:dyDescent="0.25">
      <c r="D1988" s="54"/>
    </row>
    <row r="1989" spans="4:4" x14ac:dyDescent="0.25">
      <c r="D1989" s="54"/>
    </row>
    <row r="1990" spans="4:4" x14ac:dyDescent="0.25">
      <c r="D1990" s="54"/>
    </row>
    <row r="1991" spans="4:4" x14ac:dyDescent="0.25">
      <c r="D1991" s="54"/>
    </row>
    <row r="1992" spans="4:4" x14ac:dyDescent="0.25">
      <c r="D1992" s="54"/>
    </row>
    <row r="1993" spans="4:4" x14ac:dyDescent="0.25">
      <c r="D1993" s="54"/>
    </row>
    <row r="1994" spans="4:4" x14ac:dyDescent="0.25">
      <c r="D1994" s="54"/>
    </row>
    <row r="1995" spans="4:4" x14ac:dyDescent="0.25">
      <c r="D1995" s="54"/>
    </row>
    <row r="1996" spans="4:4" x14ac:dyDescent="0.25">
      <c r="D1996" s="54"/>
    </row>
    <row r="1997" spans="4:4" x14ac:dyDescent="0.25">
      <c r="D1997" s="54"/>
    </row>
    <row r="1998" spans="4:4" x14ac:dyDescent="0.25">
      <c r="D1998" s="54"/>
    </row>
    <row r="1999" spans="4:4" x14ac:dyDescent="0.25">
      <c r="D1999" s="54"/>
    </row>
    <row r="2000" spans="4:4" x14ac:dyDescent="0.25">
      <c r="D2000" s="54"/>
    </row>
    <row r="2001" spans="4:4" x14ac:dyDescent="0.25">
      <c r="D2001" s="54"/>
    </row>
    <row r="2002" spans="4:4" x14ac:dyDescent="0.25">
      <c r="D2002" s="54"/>
    </row>
    <row r="2003" spans="4:4" x14ac:dyDescent="0.25">
      <c r="D2003" s="54"/>
    </row>
    <row r="2004" spans="4:4" x14ac:dyDescent="0.25">
      <c r="D2004" s="54"/>
    </row>
    <row r="2005" spans="4:4" x14ac:dyDescent="0.25">
      <c r="D2005" s="54"/>
    </row>
    <row r="2006" spans="4:4" x14ac:dyDescent="0.25">
      <c r="D2006" s="54"/>
    </row>
    <row r="2007" spans="4:4" x14ac:dyDescent="0.25">
      <c r="D2007" s="54"/>
    </row>
    <row r="2008" spans="4:4" x14ac:dyDescent="0.25">
      <c r="D2008" s="54"/>
    </row>
    <row r="2009" spans="4:4" x14ac:dyDescent="0.25">
      <c r="D2009" s="54"/>
    </row>
    <row r="2010" spans="4:4" x14ac:dyDescent="0.25">
      <c r="D2010" s="54"/>
    </row>
    <row r="2011" spans="4:4" x14ac:dyDescent="0.25">
      <c r="D2011" s="54"/>
    </row>
    <row r="2012" spans="4:4" x14ac:dyDescent="0.25">
      <c r="D2012" s="54"/>
    </row>
    <row r="2013" spans="4:4" x14ac:dyDescent="0.25">
      <c r="D2013" s="54"/>
    </row>
    <row r="2014" spans="4:4" x14ac:dyDescent="0.25">
      <c r="D2014" s="54"/>
    </row>
    <row r="2015" spans="4:4" x14ac:dyDescent="0.25">
      <c r="D2015" s="54"/>
    </row>
    <row r="2016" spans="4:4" x14ac:dyDescent="0.25">
      <c r="D2016" s="54"/>
    </row>
    <row r="2017" spans="4:4" x14ac:dyDescent="0.25">
      <c r="D2017" s="54"/>
    </row>
    <row r="2018" spans="4:4" x14ac:dyDescent="0.25">
      <c r="D2018" s="54"/>
    </row>
    <row r="2019" spans="4:4" x14ac:dyDescent="0.25">
      <c r="D2019" s="54"/>
    </row>
    <row r="2020" spans="4:4" x14ac:dyDescent="0.25">
      <c r="D2020" s="54"/>
    </row>
    <row r="2021" spans="4:4" x14ac:dyDescent="0.25">
      <c r="D2021" s="54"/>
    </row>
    <row r="2022" spans="4:4" x14ac:dyDescent="0.25">
      <c r="D2022" s="54"/>
    </row>
    <row r="2023" spans="4:4" x14ac:dyDescent="0.25">
      <c r="D2023" s="54"/>
    </row>
    <row r="2024" spans="4:4" x14ac:dyDescent="0.25">
      <c r="D2024" s="54"/>
    </row>
    <row r="2025" spans="4:4" x14ac:dyDescent="0.25">
      <c r="D2025" s="54"/>
    </row>
    <row r="2026" spans="4:4" x14ac:dyDescent="0.25">
      <c r="D2026" s="54"/>
    </row>
    <row r="2027" spans="4:4" x14ac:dyDescent="0.25">
      <c r="D2027" s="54"/>
    </row>
    <row r="2028" spans="4:4" x14ac:dyDescent="0.25">
      <c r="D2028" s="54"/>
    </row>
    <row r="2029" spans="4:4" x14ac:dyDescent="0.25">
      <c r="D2029" s="54"/>
    </row>
    <row r="2030" spans="4:4" x14ac:dyDescent="0.25">
      <c r="D2030" s="54"/>
    </row>
    <row r="2031" spans="4:4" x14ac:dyDescent="0.25">
      <c r="D2031" s="54"/>
    </row>
    <row r="2032" spans="4:4" x14ac:dyDescent="0.25">
      <c r="D2032" s="54"/>
    </row>
    <row r="2033" spans="4:4" x14ac:dyDescent="0.25">
      <c r="D2033" s="54"/>
    </row>
    <row r="2034" spans="4:4" x14ac:dyDescent="0.25">
      <c r="D2034" s="54"/>
    </row>
    <row r="2035" spans="4:4" x14ac:dyDescent="0.25">
      <c r="D2035" s="54"/>
    </row>
    <row r="2036" spans="4:4" x14ac:dyDescent="0.25">
      <c r="D2036" s="54"/>
    </row>
    <row r="2037" spans="4:4" x14ac:dyDescent="0.25">
      <c r="D2037" s="54"/>
    </row>
    <row r="2038" spans="4:4" x14ac:dyDescent="0.25">
      <c r="D2038" s="54"/>
    </row>
    <row r="2039" spans="4:4" x14ac:dyDescent="0.25">
      <c r="D2039" s="54"/>
    </row>
    <row r="2040" spans="4:4" x14ac:dyDescent="0.25">
      <c r="D2040" s="54"/>
    </row>
    <row r="2041" spans="4:4" x14ac:dyDescent="0.25">
      <c r="D2041" s="54"/>
    </row>
    <row r="2042" spans="4:4" x14ac:dyDescent="0.25">
      <c r="D2042" s="54"/>
    </row>
    <row r="2043" spans="4:4" x14ac:dyDescent="0.25">
      <c r="D2043" s="54"/>
    </row>
    <row r="2044" spans="4:4" x14ac:dyDescent="0.25">
      <c r="D2044" s="54"/>
    </row>
    <row r="2045" spans="4:4" x14ac:dyDescent="0.25">
      <c r="D2045" s="54"/>
    </row>
    <row r="2046" spans="4:4" x14ac:dyDescent="0.25">
      <c r="D2046" s="54"/>
    </row>
    <row r="2047" spans="4:4" x14ac:dyDescent="0.25">
      <c r="D2047" s="54"/>
    </row>
    <row r="2048" spans="4:4" x14ac:dyDescent="0.25">
      <c r="D2048" s="54"/>
    </row>
    <row r="2049" spans="4:4" x14ac:dyDescent="0.25">
      <c r="D2049" s="54"/>
    </row>
    <row r="2050" spans="4:4" x14ac:dyDescent="0.25">
      <c r="D2050" s="54"/>
    </row>
    <row r="2051" spans="4:4" x14ac:dyDescent="0.25">
      <c r="D2051" s="54"/>
    </row>
    <row r="2052" spans="4:4" x14ac:dyDescent="0.25">
      <c r="D2052" s="54"/>
    </row>
    <row r="2053" spans="4:4" x14ac:dyDescent="0.25">
      <c r="D2053" s="54"/>
    </row>
    <row r="2054" spans="4:4" x14ac:dyDescent="0.25">
      <c r="D2054" s="54"/>
    </row>
    <row r="2055" spans="4:4" x14ac:dyDescent="0.25">
      <c r="D2055" s="54"/>
    </row>
    <row r="2056" spans="4:4" x14ac:dyDescent="0.25">
      <c r="D2056" s="54"/>
    </row>
    <row r="2057" spans="4:4" x14ac:dyDescent="0.25">
      <c r="D2057" s="54"/>
    </row>
    <row r="2058" spans="4:4" x14ac:dyDescent="0.25">
      <c r="D2058" s="54"/>
    </row>
    <row r="2059" spans="4:4" x14ac:dyDescent="0.25">
      <c r="D2059" s="54"/>
    </row>
    <row r="2060" spans="4:4" x14ac:dyDescent="0.25">
      <c r="D2060" s="54"/>
    </row>
    <row r="2061" spans="4:4" x14ac:dyDescent="0.25">
      <c r="D2061" s="54"/>
    </row>
    <row r="2062" spans="4:4" x14ac:dyDescent="0.25">
      <c r="D2062" s="54"/>
    </row>
    <row r="2063" spans="4:4" x14ac:dyDescent="0.25">
      <c r="D2063" s="54"/>
    </row>
    <row r="2064" spans="4:4" x14ac:dyDescent="0.25">
      <c r="D2064" s="54"/>
    </row>
    <row r="2065" spans="4:4" x14ac:dyDescent="0.25">
      <c r="D2065" s="54"/>
    </row>
    <row r="2066" spans="4:4" x14ac:dyDescent="0.25">
      <c r="D2066" s="54"/>
    </row>
    <row r="2067" spans="4:4" x14ac:dyDescent="0.25">
      <c r="D2067" s="54"/>
    </row>
    <row r="2068" spans="4:4" x14ac:dyDescent="0.25">
      <c r="D2068" s="54"/>
    </row>
    <row r="2069" spans="4:4" x14ac:dyDescent="0.25">
      <c r="D2069" s="54"/>
    </row>
    <row r="2070" spans="4:4" x14ac:dyDescent="0.25">
      <c r="D2070" s="54"/>
    </row>
    <row r="2071" spans="4:4" x14ac:dyDescent="0.25">
      <c r="D2071" s="54"/>
    </row>
    <row r="2072" spans="4:4" x14ac:dyDescent="0.25">
      <c r="D2072" s="54"/>
    </row>
    <row r="2073" spans="4:4" x14ac:dyDescent="0.25">
      <c r="D2073" s="54"/>
    </row>
    <row r="2074" spans="4:4" x14ac:dyDescent="0.25">
      <c r="D2074" s="54"/>
    </row>
    <row r="2075" spans="4:4" x14ac:dyDescent="0.25">
      <c r="D2075" s="54"/>
    </row>
    <row r="2076" spans="4:4" x14ac:dyDescent="0.25">
      <c r="D2076" s="54"/>
    </row>
    <row r="2077" spans="4:4" x14ac:dyDescent="0.25">
      <c r="D2077" s="54"/>
    </row>
    <row r="2078" spans="4:4" x14ac:dyDescent="0.25">
      <c r="D2078" s="54"/>
    </row>
    <row r="2079" spans="4:4" x14ac:dyDescent="0.25">
      <c r="D2079" s="54"/>
    </row>
    <row r="2080" spans="4:4" x14ac:dyDescent="0.25">
      <c r="D2080" s="54"/>
    </row>
    <row r="2081" spans="4:4" x14ac:dyDescent="0.25">
      <c r="D2081" s="54"/>
    </row>
    <row r="2082" spans="4:4" x14ac:dyDescent="0.25">
      <c r="D2082" s="54"/>
    </row>
    <row r="2083" spans="4:4" x14ac:dyDescent="0.25">
      <c r="D2083" s="54"/>
    </row>
    <row r="2084" spans="4:4" x14ac:dyDescent="0.25">
      <c r="D2084" s="54"/>
    </row>
    <row r="2085" spans="4:4" x14ac:dyDescent="0.25">
      <c r="D2085" s="54"/>
    </row>
    <row r="2086" spans="4:4" x14ac:dyDescent="0.25">
      <c r="D2086" s="54"/>
    </row>
    <row r="2087" spans="4:4" x14ac:dyDescent="0.25">
      <c r="D2087" s="54"/>
    </row>
    <row r="2088" spans="4:4" x14ac:dyDescent="0.25">
      <c r="D2088" s="54"/>
    </row>
    <row r="2089" spans="4:4" x14ac:dyDescent="0.25">
      <c r="D2089" s="54"/>
    </row>
    <row r="2090" spans="4:4" x14ac:dyDescent="0.25">
      <c r="D2090" s="54"/>
    </row>
    <row r="2091" spans="4:4" x14ac:dyDescent="0.25">
      <c r="D2091" s="54"/>
    </row>
    <row r="2092" spans="4:4" x14ac:dyDescent="0.25">
      <c r="D2092" s="54"/>
    </row>
    <row r="2093" spans="4:4" x14ac:dyDescent="0.25">
      <c r="D2093" s="54"/>
    </row>
    <row r="2094" spans="4:4" x14ac:dyDescent="0.25">
      <c r="D2094" s="54"/>
    </row>
    <row r="2095" spans="4:4" x14ac:dyDescent="0.25">
      <c r="D2095" s="54"/>
    </row>
    <row r="2096" spans="4:4" x14ac:dyDescent="0.25">
      <c r="D2096" s="54"/>
    </row>
    <row r="2097" spans="4:4" x14ac:dyDescent="0.25">
      <c r="D2097" s="54"/>
    </row>
    <row r="2098" spans="4:4" x14ac:dyDescent="0.25">
      <c r="D2098" s="54"/>
    </row>
    <row r="2099" spans="4:4" x14ac:dyDescent="0.25">
      <c r="D2099" s="54"/>
    </row>
    <row r="2100" spans="4:4" x14ac:dyDescent="0.25">
      <c r="D2100" s="54"/>
    </row>
    <row r="2101" spans="4:4" x14ac:dyDescent="0.25">
      <c r="D2101" s="54"/>
    </row>
    <row r="2102" spans="4:4" x14ac:dyDescent="0.25">
      <c r="D2102" s="54"/>
    </row>
    <row r="2103" spans="4:4" x14ac:dyDescent="0.25">
      <c r="D2103" s="54"/>
    </row>
    <row r="2104" spans="4:4" x14ac:dyDescent="0.25">
      <c r="D2104" s="54"/>
    </row>
    <row r="2105" spans="4:4" x14ac:dyDescent="0.25">
      <c r="D2105" s="54"/>
    </row>
    <row r="2106" spans="4:4" x14ac:dyDescent="0.25">
      <c r="D2106" s="54"/>
    </row>
    <row r="2107" spans="4:4" x14ac:dyDescent="0.25">
      <c r="D2107" s="54"/>
    </row>
    <row r="2108" spans="4:4" x14ac:dyDescent="0.25">
      <c r="D2108" s="54"/>
    </row>
    <row r="2109" spans="4:4" x14ac:dyDescent="0.25">
      <c r="D2109" s="54"/>
    </row>
    <row r="2110" spans="4:4" x14ac:dyDescent="0.25">
      <c r="D2110" s="54"/>
    </row>
    <row r="2111" spans="4:4" x14ac:dyDescent="0.25">
      <c r="D2111" s="54"/>
    </row>
    <row r="2112" spans="4:4" x14ac:dyDescent="0.25">
      <c r="D2112" s="54"/>
    </row>
    <row r="2113" spans="4:4" x14ac:dyDescent="0.25">
      <c r="D2113" s="54"/>
    </row>
    <row r="2114" spans="4:4" x14ac:dyDescent="0.25">
      <c r="D2114" s="54"/>
    </row>
    <row r="2115" spans="4:4" x14ac:dyDescent="0.25">
      <c r="D2115" s="54"/>
    </row>
    <row r="2116" spans="4:4" x14ac:dyDescent="0.25">
      <c r="D2116" s="54"/>
    </row>
    <row r="2117" spans="4:4" x14ac:dyDescent="0.25">
      <c r="D2117" s="54"/>
    </row>
    <row r="2118" spans="4:4" x14ac:dyDescent="0.25">
      <c r="D2118" s="54"/>
    </row>
    <row r="2119" spans="4:4" x14ac:dyDescent="0.25">
      <c r="D2119" s="54"/>
    </row>
    <row r="2120" spans="4:4" x14ac:dyDescent="0.25">
      <c r="D2120" s="54"/>
    </row>
    <row r="2121" spans="4:4" x14ac:dyDescent="0.25">
      <c r="D2121" s="54"/>
    </row>
    <row r="2122" spans="4:4" x14ac:dyDescent="0.25">
      <c r="D2122" s="54"/>
    </row>
    <row r="2123" spans="4:4" x14ac:dyDescent="0.25">
      <c r="D2123" s="54"/>
    </row>
    <row r="2124" spans="4:4" x14ac:dyDescent="0.25">
      <c r="D2124" s="54"/>
    </row>
    <row r="2125" spans="4:4" x14ac:dyDescent="0.25">
      <c r="D2125" s="54"/>
    </row>
    <row r="2126" spans="4:4" x14ac:dyDescent="0.25">
      <c r="D2126" s="54"/>
    </row>
    <row r="2127" spans="4:4" x14ac:dyDescent="0.25">
      <c r="D2127" s="54"/>
    </row>
    <row r="2128" spans="4:4" x14ac:dyDescent="0.25">
      <c r="D2128" s="54"/>
    </row>
    <row r="2129" spans="4:4" x14ac:dyDescent="0.25">
      <c r="D2129" s="54"/>
    </row>
    <row r="2130" spans="4:4" x14ac:dyDescent="0.25">
      <c r="D2130" s="54"/>
    </row>
    <row r="2131" spans="4:4" x14ac:dyDescent="0.25">
      <c r="D2131" s="54"/>
    </row>
    <row r="2132" spans="4:4" x14ac:dyDescent="0.25">
      <c r="D2132" s="54"/>
    </row>
    <row r="2133" spans="4:4" x14ac:dyDescent="0.25">
      <c r="D2133" s="54"/>
    </row>
    <row r="2134" spans="4:4" x14ac:dyDescent="0.25">
      <c r="D2134" s="54"/>
    </row>
    <row r="2135" spans="4:4" x14ac:dyDescent="0.25">
      <c r="D2135" s="54"/>
    </row>
    <row r="2136" spans="4:4" x14ac:dyDescent="0.25">
      <c r="D2136" s="54"/>
    </row>
    <row r="2137" spans="4:4" x14ac:dyDescent="0.25">
      <c r="D2137" s="54"/>
    </row>
    <row r="2138" spans="4:4" x14ac:dyDescent="0.25">
      <c r="D2138" s="54"/>
    </row>
    <row r="2139" spans="4:4" x14ac:dyDescent="0.25">
      <c r="D2139" s="54"/>
    </row>
    <row r="2140" spans="4:4" x14ac:dyDescent="0.25">
      <c r="D2140" s="54"/>
    </row>
    <row r="2141" spans="4:4" x14ac:dyDescent="0.25">
      <c r="D2141" s="54"/>
    </row>
    <row r="2142" spans="4:4" x14ac:dyDescent="0.25">
      <c r="D2142" s="54"/>
    </row>
    <row r="2143" spans="4:4" x14ac:dyDescent="0.25">
      <c r="D2143" s="54"/>
    </row>
    <row r="2144" spans="4:4" x14ac:dyDescent="0.25">
      <c r="D2144" s="54"/>
    </row>
    <row r="2145" spans="4:4" x14ac:dyDescent="0.25">
      <c r="D2145" s="54"/>
    </row>
    <row r="2146" spans="4:4" x14ac:dyDescent="0.25">
      <c r="D2146" s="54"/>
    </row>
    <row r="2147" spans="4:4" x14ac:dyDescent="0.25">
      <c r="D2147" s="54"/>
    </row>
    <row r="2148" spans="4:4" x14ac:dyDescent="0.25">
      <c r="D2148" s="54"/>
    </row>
    <row r="2149" spans="4:4" x14ac:dyDescent="0.25">
      <c r="D2149" s="54"/>
    </row>
    <row r="2150" spans="4:4" x14ac:dyDescent="0.25">
      <c r="D2150" s="54"/>
    </row>
    <row r="2151" spans="4:4" x14ac:dyDescent="0.25">
      <c r="D2151" s="54"/>
    </row>
    <row r="2152" spans="4:4" x14ac:dyDescent="0.25">
      <c r="D2152" s="54"/>
    </row>
    <row r="2153" spans="4:4" x14ac:dyDescent="0.25">
      <c r="D2153" s="54"/>
    </row>
    <row r="2154" spans="4:4" x14ac:dyDescent="0.25">
      <c r="D2154" s="54"/>
    </row>
    <row r="2155" spans="4:4" x14ac:dyDescent="0.25">
      <c r="D2155" s="54"/>
    </row>
    <row r="2156" spans="4:4" x14ac:dyDescent="0.25">
      <c r="D2156" s="54"/>
    </row>
    <row r="2157" spans="4:4" x14ac:dyDescent="0.25">
      <c r="D2157" s="54"/>
    </row>
    <row r="2158" spans="4:4" x14ac:dyDescent="0.25">
      <c r="D2158" s="54"/>
    </row>
    <row r="2159" spans="4:4" x14ac:dyDescent="0.25">
      <c r="D2159" s="54"/>
    </row>
    <row r="2160" spans="4:4" x14ac:dyDescent="0.25">
      <c r="D2160" s="54"/>
    </row>
    <row r="2161" spans="4:4" x14ac:dyDescent="0.25">
      <c r="D2161" s="54"/>
    </row>
    <row r="2162" spans="4:4" x14ac:dyDescent="0.25">
      <c r="D2162" s="54"/>
    </row>
    <row r="2163" spans="4:4" x14ac:dyDescent="0.25">
      <c r="D2163" s="54"/>
    </row>
    <row r="2164" spans="4:4" x14ac:dyDescent="0.25">
      <c r="D2164" s="54"/>
    </row>
    <row r="2165" spans="4:4" x14ac:dyDescent="0.25">
      <c r="D2165" s="54"/>
    </row>
    <row r="2166" spans="4:4" x14ac:dyDescent="0.25">
      <c r="D2166" s="54"/>
    </row>
    <row r="2167" spans="4:4" x14ac:dyDescent="0.25">
      <c r="D2167" s="54"/>
    </row>
    <row r="2168" spans="4:4" x14ac:dyDescent="0.25">
      <c r="D2168" s="54"/>
    </row>
    <row r="2169" spans="4:4" x14ac:dyDescent="0.25">
      <c r="D2169" s="54"/>
    </row>
    <row r="2170" spans="4:4" x14ac:dyDescent="0.25">
      <c r="D2170" s="54"/>
    </row>
    <row r="2171" spans="4:4" x14ac:dyDescent="0.25">
      <c r="D2171" s="54"/>
    </row>
    <row r="2172" spans="4:4" x14ac:dyDescent="0.25">
      <c r="D2172" s="54"/>
    </row>
    <row r="2173" spans="4:4" x14ac:dyDescent="0.25">
      <c r="D2173" s="54"/>
    </row>
    <row r="2174" spans="4:4" x14ac:dyDescent="0.25">
      <c r="D2174" s="54"/>
    </row>
    <row r="2175" spans="4:4" x14ac:dyDescent="0.25">
      <c r="D2175" s="54"/>
    </row>
    <row r="2176" spans="4:4" x14ac:dyDescent="0.25">
      <c r="D2176" s="54"/>
    </row>
    <row r="2177" spans="4:4" x14ac:dyDescent="0.25">
      <c r="D2177" s="54"/>
    </row>
    <row r="2178" spans="4:4" x14ac:dyDescent="0.25">
      <c r="D2178" s="54"/>
    </row>
    <row r="2179" spans="4:4" x14ac:dyDescent="0.25">
      <c r="D2179" s="54"/>
    </row>
    <row r="2180" spans="4:4" x14ac:dyDescent="0.25">
      <c r="D2180" s="54"/>
    </row>
    <row r="2181" spans="4:4" x14ac:dyDescent="0.25">
      <c r="D2181" s="54"/>
    </row>
    <row r="2182" spans="4:4" x14ac:dyDescent="0.25">
      <c r="D2182" s="54"/>
    </row>
    <row r="2183" spans="4:4" x14ac:dyDescent="0.25">
      <c r="D2183" s="54"/>
    </row>
    <row r="2184" spans="4:4" x14ac:dyDescent="0.25">
      <c r="D2184" s="54"/>
    </row>
    <row r="2185" spans="4:4" x14ac:dyDescent="0.25">
      <c r="D2185" s="54"/>
    </row>
    <row r="2186" spans="4:4" x14ac:dyDescent="0.25">
      <c r="D2186" s="54"/>
    </row>
    <row r="2187" spans="4:4" x14ac:dyDescent="0.25">
      <c r="D2187" s="54"/>
    </row>
    <row r="2188" spans="4:4" x14ac:dyDescent="0.25">
      <c r="D2188" s="54"/>
    </row>
    <row r="2189" spans="4:4" x14ac:dyDescent="0.25">
      <c r="D2189" s="54"/>
    </row>
    <row r="2190" spans="4:4" x14ac:dyDescent="0.25">
      <c r="D2190" s="54"/>
    </row>
    <row r="2191" spans="4:4" x14ac:dyDescent="0.25">
      <c r="D2191" s="54"/>
    </row>
    <row r="2192" spans="4:4" x14ac:dyDescent="0.25">
      <c r="D2192" s="54"/>
    </row>
    <row r="2193" spans="4:4" x14ac:dyDescent="0.25">
      <c r="D2193" s="54"/>
    </row>
    <row r="2194" spans="4:4" x14ac:dyDescent="0.25">
      <c r="D2194" s="54"/>
    </row>
    <row r="2195" spans="4:4" x14ac:dyDescent="0.25">
      <c r="D2195" s="54"/>
    </row>
    <row r="2196" spans="4:4" x14ac:dyDescent="0.25">
      <c r="D2196" s="54"/>
    </row>
    <row r="2197" spans="4:4" x14ac:dyDescent="0.25">
      <c r="D2197" s="54"/>
    </row>
    <row r="2198" spans="4:4" x14ac:dyDescent="0.25">
      <c r="D2198" s="54"/>
    </row>
    <row r="2199" spans="4:4" x14ac:dyDescent="0.25">
      <c r="D2199" s="54"/>
    </row>
    <row r="2200" spans="4:4" x14ac:dyDescent="0.25">
      <c r="D2200" s="54"/>
    </row>
    <row r="2201" spans="4:4" x14ac:dyDescent="0.25">
      <c r="D2201" s="54"/>
    </row>
    <row r="2202" spans="4:4" x14ac:dyDescent="0.25">
      <c r="D2202" s="54"/>
    </row>
    <row r="2203" spans="4:4" x14ac:dyDescent="0.25">
      <c r="D2203" s="54"/>
    </row>
    <row r="2204" spans="4:4" x14ac:dyDescent="0.25">
      <c r="D2204" s="54"/>
    </row>
    <row r="2205" spans="4:4" x14ac:dyDescent="0.25">
      <c r="D2205" s="54"/>
    </row>
    <row r="2206" spans="4:4" x14ac:dyDescent="0.25">
      <c r="D2206" s="54"/>
    </row>
    <row r="2207" spans="4:4" x14ac:dyDescent="0.25">
      <c r="D2207" s="54"/>
    </row>
    <row r="2208" spans="4:4" x14ac:dyDescent="0.25">
      <c r="D2208" s="54"/>
    </row>
    <row r="2209" spans="4:4" x14ac:dyDescent="0.25">
      <c r="D2209" s="54"/>
    </row>
    <row r="2210" spans="4:4" x14ac:dyDescent="0.25">
      <c r="D2210" s="54"/>
    </row>
    <row r="2211" spans="4:4" x14ac:dyDescent="0.25">
      <c r="D2211" s="54"/>
    </row>
    <row r="2212" spans="4:4" x14ac:dyDescent="0.25">
      <c r="D2212" s="54"/>
    </row>
    <row r="2213" spans="4:4" x14ac:dyDescent="0.25">
      <c r="D2213" s="54"/>
    </row>
    <row r="2214" spans="4:4" x14ac:dyDescent="0.25">
      <c r="D2214" s="54"/>
    </row>
    <row r="2215" spans="4:4" x14ac:dyDescent="0.25">
      <c r="D2215" s="54"/>
    </row>
    <row r="2216" spans="4:4" x14ac:dyDescent="0.25">
      <c r="D2216" s="54"/>
    </row>
    <row r="2217" spans="4:4" x14ac:dyDescent="0.25">
      <c r="D2217" s="54"/>
    </row>
    <row r="2218" spans="4:4" x14ac:dyDescent="0.25">
      <c r="D2218" s="54"/>
    </row>
    <row r="2219" spans="4:4" x14ac:dyDescent="0.25">
      <c r="D2219" s="54"/>
    </row>
    <row r="2220" spans="4:4" x14ac:dyDescent="0.25">
      <c r="D2220" s="54"/>
    </row>
    <row r="2221" spans="4:4" x14ac:dyDescent="0.25">
      <c r="D2221" s="54"/>
    </row>
    <row r="2222" spans="4:4" x14ac:dyDescent="0.25">
      <c r="D2222" s="54"/>
    </row>
    <row r="2223" spans="4:4" x14ac:dyDescent="0.25">
      <c r="D2223" s="54"/>
    </row>
    <row r="2224" spans="4:4" x14ac:dyDescent="0.25">
      <c r="D2224" s="54"/>
    </row>
    <row r="2225" spans="4:4" x14ac:dyDescent="0.25">
      <c r="D2225" s="54"/>
    </row>
    <row r="2226" spans="4:4" x14ac:dyDescent="0.25">
      <c r="D2226" s="54"/>
    </row>
    <row r="2227" spans="4:4" x14ac:dyDescent="0.25">
      <c r="D2227" s="54"/>
    </row>
    <row r="2228" spans="4:4" x14ac:dyDescent="0.25">
      <c r="D2228" s="54"/>
    </row>
    <row r="2229" spans="4:4" x14ac:dyDescent="0.25">
      <c r="D2229" s="54"/>
    </row>
    <row r="2230" spans="4:4" x14ac:dyDescent="0.25">
      <c r="D2230" s="54"/>
    </row>
    <row r="2231" spans="4:4" x14ac:dyDescent="0.25">
      <c r="D2231" s="54"/>
    </row>
    <row r="2232" spans="4:4" x14ac:dyDescent="0.25">
      <c r="D2232" s="54"/>
    </row>
    <row r="2233" spans="4:4" x14ac:dyDescent="0.25">
      <c r="D2233" s="54"/>
    </row>
    <row r="2234" spans="4:4" x14ac:dyDescent="0.25">
      <c r="D2234" s="54"/>
    </row>
    <row r="2235" spans="4:4" x14ac:dyDescent="0.25">
      <c r="D2235" s="54"/>
    </row>
    <row r="2236" spans="4:4" x14ac:dyDescent="0.25">
      <c r="D2236" s="54"/>
    </row>
    <row r="2237" spans="4:4" x14ac:dyDescent="0.25">
      <c r="D2237" s="54"/>
    </row>
    <row r="2238" spans="4:4" x14ac:dyDescent="0.25">
      <c r="D2238" s="54"/>
    </row>
    <row r="2239" spans="4:4" x14ac:dyDescent="0.25">
      <c r="D2239" s="54"/>
    </row>
    <row r="2240" spans="4:4" x14ac:dyDescent="0.25">
      <c r="D2240" s="54"/>
    </row>
    <row r="2241" spans="4:4" x14ac:dyDescent="0.25">
      <c r="D2241" s="54"/>
    </row>
    <row r="2242" spans="4:4" x14ac:dyDescent="0.25">
      <c r="D2242" s="54"/>
    </row>
    <row r="2243" spans="4:4" x14ac:dyDescent="0.25">
      <c r="D2243" s="54"/>
    </row>
    <row r="2244" spans="4:4" x14ac:dyDescent="0.25">
      <c r="D2244" s="54"/>
    </row>
    <row r="2245" spans="4:4" x14ac:dyDescent="0.25">
      <c r="D2245" s="54"/>
    </row>
    <row r="2246" spans="4:4" x14ac:dyDescent="0.25">
      <c r="D2246" s="54"/>
    </row>
    <row r="2247" spans="4:4" x14ac:dyDescent="0.25">
      <c r="D2247" s="54"/>
    </row>
    <row r="2248" spans="4:4" x14ac:dyDescent="0.25">
      <c r="D2248" s="54"/>
    </row>
    <row r="2249" spans="4:4" x14ac:dyDescent="0.25">
      <c r="D2249" s="54"/>
    </row>
    <row r="2250" spans="4:4" x14ac:dyDescent="0.25">
      <c r="D2250" s="54"/>
    </row>
    <row r="2251" spans="4:4" x14ac:dyDescent="0.25">
      <c r="D2251" s="54"/>
    </row>
    <row r="2252" spans="4:4" x14ac:dyDescent="0.25">
      <c r="D2252" s="54"/>
    </row>
    <row r="2253" spans="4:4" x14ac:dyDescent="0.25">
      <c r="D2253" s="54"/>
    </row>
    <row r="2254" spans="4:4" x14ac:dyDescent="0.25">
      <c r="D2254" s="54"/>
    </row>
    <row r="2255" spans="4:4" x14ac:dyDescent="0.25">
      <c r="D2255" s="54"/>
    </row>
    <row r="2256" spans="4:4" x14ac:dyDescent="0.25">
      <c r="D2256" s="54"/>
    </row>
    <row r="2257" spans="4:4" x14ac:dyDescent="0.25">
      <c r="D2257" s="54"/>
    </row>
    <row r="2258" spans="4:4" x14ac:dyDescent="0.25">
      <c r="D2258" s="54"/>
    </row>
    <row r="2259" spans="4:4" x14ac:dyDescent="0.25">
      <c r="D2259" s="54"/>
    </row>
    <row r="2260" spans="4:4" x14ac:dyDescent="0.25">
      <c r="D2260" s="54"/>
    </row>
    <row r="2261" spans="4:4" x14ac:dyDescent="0.25">
      <c r="D2261" s="54"/>
    </row>
    <row r="2262" spans="4:4" x14ac:dyDescent="0.25">
      <c r="D2262" s="54"/>
    </row>
    <row r="2263" spans="4:4" x14ac:dyDescent="0.25">
      <c r="D2263" s="54"/>
    </row>
    <row r="2264" spans="4:4" x14ac:dyDescent="0.25">
      <c r="D2264" s="54"/>
    </row>
    <row r="2265" spans="4:4" x14ac:dyDescent="0.25">
      <c r="D2265" s="54"/>
    </row>
    <row r="2266" spans="4:4" x14ac:dyDescent="0.25">
      <c r="D2266" s="54"/>
    </row>
    <row r="2267" spans="4:4" x14ac:dyDescent="0.25">
      <c r="D2267" s="54"/>
    </row>
    <row r="2268" spans="4:4" x14ac:dyDescent="0.25">
      <c r="D2268" s="54"/>
    </row>
    <row r="2269" spans="4:4" x14ac:dyDescent="0.25">
      <c r="D2269" s="54"/>
    </row>
    <row r="2270" spans="4:4" x14ac:dyDescent="0.25">
      <c r="D2270" s="54"/>
    </row>
    <row r="2271" spans="4:4" x14ac:dyDescent="0.25">
      <c r="D2271" s="54"/>
    </row>
    <row r="2272" spans="4:4" x14ac:dyDescent="0.25">
      <c r="D2272" s="54"/>
    </row>
    <row r="2273" spans="4:4" x14ac:dyDescent="0.25">
      <c r="D2273" s="54"/>
    </row>
    <row r="2274" spans="4:4" x14ac:dyDescent="0.25">
      <c r="D2274" s="54"/>
    </row>
    <row r="2275" spans="4:4" x14ac:dyDescent="0.25">
      <c r="D2275" s="54"/>
    </row>
    <row r="2276" spans="4:4" x14ac:dyDescent="0.25">
      <c r="D2276" s="54"/>
    </row>
    <row r="2277" spans="4:4" x14ac:dyDescent="0.25">
      <c r="D2277" s="54"/>
    </row>
    <row r="2278" spans="4:4" x14ac:dyDescent="0.25">
      <c r="D2278" s="54"/>
    </row>
    <row r="2279" spans="4:4" x14ac:dyDescent="0.25">
      <c r="D2279" s="54"/>
    </row>
    <row r="2280" spans="4:4" x14ac:dyDescent="0.25">
      <c r="D2280" s="54"/>
    </row>
    <row r="2281" spans="4:4" x14ac:dyDescent="0.25">
      <c r="D2281" s="54"/>
    </row>
    <row r="2282" spans="4:4" x14ac:dyDescent="0.25">
      <c r="D2282" s="54"/>
    </row>
    <row r="2283" spans="4:4" x14ac:dyDescent="0.25">
      <c r="D2283" s="54"/>
    </row>
    <row r="2284" spans="4:4" x14ac:dyDescent="0.25">
      <c r="D2284" s="54"/>
    </row>
    <row r="2285" spans="4:4" x14ac:dyDescent="0.25">
      <c r="D2285" s="54"/>
    </row>
    <row r="2286" spans="4:4" x14ac:dyDescent="0.25">
      <c r="D2286" s="54"/>
    </row>
    <row r="2287" spans="4:4" x14ac:dyDescent="0.25">
      <c r="D2287" s="54"/>
    </row>
    <row r="2288" spans="4:4" x14ac:dyDescent="0.25">
      <c r="D2288" s="54"/>
    </row>
    <row r="2289" spans="4:4" x14ac:dyDescent="0.25">
      <c r="D2289" s="54"/>
    </row>
    <row r="2290" spans="4:4" x14ac:dyDescent="0.25">
      <c r="D2290" s="54"/>
    </row>
    <row r="2291" spans="4:4" x14ac:dyDescent="0.25">
      <c r="D2291" s="54"/>
    </row>
    <row r="2292" spans="4:4" x14ac:dyDescent="0.25">
      <c r="D2292" s="54"/>
    </row>
    <row r="2293" spans="4:4" x14ac:dyDescent="0.25">
      <c r="D2293" s="54"/>
    </row>
    <row r="2294" spans="4:4" x14ac:dyDescent="0.25">
      <c r="D2294" s="54"/>
    </row>
    <row r="2295" spans="4:4" x14ac:dyDescent="0.25">
      <c r="D2295" s="54"/>
    </row>
    <row r="2296" spans="4:4" x14ac:dyDescent="0.25">
      <c r="D2296" s="54"/>
    </row>
    <row r="2297" spans="4:4" x14ac:dyDescent="0.25">
      <c r="D2297" s="54"/>
    </row>
    <row r="2298" spans="4:4" x14ac:dyDescent="0.25">
      <c r="D2298" s="54"/>
    </row>
    <row r="2299" spans="4:4" x14ac:dyDescent="0.25">
      <c r="D2299" s="54"/>
    </row>
    <row r="2300" spans="4:4" x14ac:dyDescent="0.25">
      <c r="D2300" s="54"/>
    </row>
    <row r="2301" spans="4:4" x14ac:dyDescent="0.25">
      <c r="D2301" s="54"/>
    </row>
    <row r="2302" spans="4:4" x14ac:dyDescent="0.25">
      <c r="D2302" s="54"/>
    </row>
    <row r="2303" spans="4:4" x14ac:dyDescent="0.25">
      <c r="D2303" s="54"/>
    </row>
    <row r="2304" spans="4:4" x14ac:dyDescent="0.25">
      <c r="D2304" s="54"/>
    </row>
    <row r="2305" spans="4:4" x14ac:dyDescent="0.25">
      <c r="D2305" s="54"/>
    </row>
    <row r="2306" spans="4:4" x14ac:dyDescent="0.25">
      <c r="D2306" s="54"/>
    </row>
    <row r="2307" spans="4:4" x14ac:dyDescent="0.25">
      <c r="D2307" s="54"/>
    </row>
    <row r="2308" spans="4:4" x14ac:dyDescent="0.25">
      <c r="D2308" s="54"/>
    </row>
    <row r="2309" spans="4:4" x14ac:dyDescent="0.25">
      <c r="D2309" s="54"/>
    </row>
    <row r="2310" spans="4:4" x14ac:dyDescent="0.25">
      <c r="D2310" s="54"/>
    </row>
    <row r="2311" spans="4:4" x14ac:dyDescent="0.25">
      <c r="D2311" s="54"/>
    </row>
    <row r="2312" spans="4:4" x14ac:dyDescent="0.25">
      <c r="D2312" s="54"/>
    </row>
    <row r="2313" spans="4:4" x14ac:dyDescent="0.25">
      <c r="D2313" s="54"/>
    </row>
    <row r="2314" spans="4:4" x14ac:dyDescent="0.25">
      <c r="D2314" s="54"/>
    </row>
    <row r="2315" spans="4:4" x14ac:dyDescent="0.25">
      <c r="D2315" s="54"/>
    </row>
    <row r="2316" spans="4:4" x14ac:dyDescent="0.25">
      <c r="D2316" s="54"/>
    </row>
    <row r="2317" spans="4:4" x14ac:dyDescent="0.25">
      <c r="D2317" s="54"/>
    </row>
    <row r="2318" spans="4:4" x14ac:dyDescent="0.25">
      <c r="D2318" s="54"/>
    </row>
    <row r="2319" spans="4:4" x14ac:dyDescent="0.25">
      <c r="D2319" s="54"/>
    </row>
    <row r="2320" spans="4:4" x14ac:dyDescent="0.25">
      <c r="D2320" s="54"/>
    </row>
    <row r="2321" spans="4:4" x14ac:dyDescent="0.25">
      <c r="D2321" s="54"/>
    </row>
    <row r="2322" spans="4:4" x14ac:dyDescent="0.25">
      <c r="D2322" s="54"/>
    </row>
    <row r="2323" spans="4:4" x14ac:dyDescent="0.25">
      <c r="D2323" s="54"/>
    </row>
    <row r="2324" spans="4:4" x14ac:dyDescent="0.25">
      <c r="D2324" s="54"/>
    </row>
    <row r="2325" spans="4:4" x14ac:dyDescent="0.25">
      <c r="D2325" s="54"/>
    </row>
    <row r="2326" spans="4:4" x14ac:dyDescent="0.25">
      <c r="D2326" s="54"/>
    </row>
    <row r="2327" spans="4:4" x14ac:dyDescent="0.25">
      <c r="D2327" s="54"/>
    </row>
    <row r="2328" spans="4:4" x14ac:dyDescent="0.25">
      <c r="D2328" s="54"/>
    </row>
    <row r="2329" spans="4:4" x14ac:dyDescent="0.25">
      <c r="D2329" s="54"/>
    </row>
    <row r="2330" spans="4:4" x14ac:dyDescent="0.25">
      <c r="D2330" s="54"/>
    </row>
    <row r="2331" spans="4:4" x14ac:dyDescent="0.25">
      <c r="D2331" s="54"/>
    </row>
    <row r="2332" spans="4:4" x14ac:dyDescent="0.25">
      <c r="D2332" s="54"/>
    </row>
    <row r="2333" spans="4:4" x14ac:dyDescent="0.25">
      <c r="D2333" s="54"/>
    </row>
    <row r="2334" spans="4:4" x14ac:dyDescent="0.25">
      <c r="D2334" s="54"/>
    </row>
    <row r="2335" spans="4:4" x14ac:dyDescent="0.25">
      <c r="D2335" s="54"/>
    </row>
    <row r="2336" spans="4:4" x14ac:dyDescent="0.25">
      <c r="D2336" s="54"/>
    </row>
    <row r="2337" spans="4:4" x14ac:dyDescent="0.25">
      <c r="D2337" s="54"/>
    </row>
    <row r="2338" spans="4:4" x14ac:dyDescent="0.25">
      <c r="D2338" s="54"/>
    </row>
    <row r="2339" spans="4:4" x14ac:dyDescent="0.25">
      <c r="D2339" s="54"/>
    </row>
    <row r="2340" spans="4:4" x14ac:dyDescent="0.25">
      <c r="D2340" s="54"/>
    </row>
    <row r="2341" spans="4:4" x14ac:dyDescent="0.25">
      <c r="D2341" s="54"/>
    </row>
    <row r="2342" spans="4:4" x14ac:dyDescent="0.25">
      <c r="D2342" s="54"/>
    </row>
    <row r="2343" spans="4:4" x14ac:dyDescent="0.25">
      <c r="D2343" s="54"/>
    </row>
    <row r="2344" spans="4:4" x14ac:dyDescent="0.25">
      <c r="D2344" s="54"/>
    </row>
    <row r="2345" spans="4:4" x14ac:dyDescent="0.25">
      <c r="D2345" s="54"/>
    </row>
    <row r="2346" spans="4:4" x14ac:dyDescent="0.25">
      <c r="D2346" s="54"/>
    </row>
    <row r="2347" spans="4:4" x14ac:dyDescent="0.25">
      <c r="D2347" s="54"/>
    </row>
    <row r="2348" spans="4:4" x14ac:dyDescent="0.25">
      <c r="D2348" s="54"/>
    </row>
    <row r="2349" spans="4:4" x14ac:dyDescent="0.25">
      <c r="D2349" s="54"/>
    </row>
    <row r="2350" spans="4:4" x14ac:dyDescent="0.25">
      <c r="D2350" s="54"/>
    </row>
    <row r="2351" spans="4:4" x14ac:dyDescent="0.25">
      <c r="D2351" s="54"/>
    </row>
    <row r="2352" spans="4:4" x14ac:dyDescent="0.25">
      <c r="D2352" s="54"/>
    </row>
    <row r="2353" spans="4:4" x14ac:dyDescent="0.25">
      <c r="D2353" s="54"/>
    </row>
    <row r="2354" spans="4:4" x14ac:dyDescent="0.25">
      <c r="D2354" s="54"/>
    </row>
    <row r="2355" spans="4:4" x14ac:dyDescent="0.25">
      <c r="D2355" s="54"/>
    </row>
    <row r="2356" spans="4:4" x14ac:dyDescent="0.25">
      <c r="D2356" s="54"/>
    </row>
    <row r="2357" spans="4:4" x14ac:dyDescent="0.25">
      <c r="D2357" s="54"/>
    </row>
    <row r="2358" spans="4:4" x14ac:dyDescent="0.25">
      <c r="D2358" s="54"/>
    </row>
    <row r="2359" spans="4:4" x14ac:dyDescent="0.25">
      <c r="D2359" s="54"/>
    </row>
    <row r="2360" spans="4:4" x14ac:dyDescent="0.25">
      <c r="D2360" s="54"/>
    </row>
    <row r="2361" spans="4:4" x14ac:dyDescent="0.25">
      <c r="D2361" s="54"/>
    </row>
    <row r="2362" spans="4:4" x14ac:dyDescent="0.25">
      <c r="D2362" s="54"/>
    </row>
    <row r="2363" spans="4:4" x14ac:dyDescent="0.25">
      <c r="D2363" s="54"/>
    </row>
    <row r="2364" spans="4:4" x14ac:dyDescent="0.25">
      <c r="D2364" s="54"/>
    </row>
    <row r="2365" spans="4:4" x14ac:dyDescent="0.25">
      <c r="D2365" s="54"/>
    </row>
    <row r="2366" spans="4:4" x14ac:dyDescent="0.25">
      <c r="D2366" s="54"/>
    </row>
    <row r="2367" spans="4:4" x14ac:dyDescent="0.25">
      <c r="D2367" s="54"/>
    </row>
    <row r="2368" spans="4:4" x14ac:dyDescent="0.25">
      <c r="D2368" s="54"/>
    </row>
    <row r="2369" spans="4:4" x14ac:dyDescent="0.25">
      <c r="D2369" s="54"/>
    </row>
    <row r="2370" spans="4:4" x14ac:dyDescent="0.25">
      <c r="D2370" s="54"/>
    </row>
    <row r="2371" spans="4:4" x14ac:dyDescent="0.25">
      <c r="D2371" s="54"/>
    </row>
    <row r="2372" spans="4:4" x14ac:dyDescent="0.25">
      <c r="D2372" s="54"/>
    </row>
    <row r="2373" spans="4:4" x14ac:dyDescent="0.25">
      <c r="D2373" s="54"/>
    </row>
    <row r="2374" spans="4:4" x14ac:dyDescent="0.25">
      <c r="D2374" s="54"/>
    </row>
    <row r="2375" spans="4:4" x14ac:dyDescent="0.25">
      <c r="D2375" s="54"/>
    </row>
    <row r="2376" spans="4:4" x14ac:dyDescent="0.25">
      <c r="D2376" s="54"/>
    </row>
    <row r="2377" spans="4:4" x14ac:dyDescent="0.25">
      <c r="D2377" s="54"/>
    </row>
    <row r="2378" spans="4:4" x14ac:dyDescent="0.25">
      <c r="D2378" s="54"/>
    </row>
    <row r="2379" spans="4:4" x14ac:dyDescent="0.25">
      <c r="D2379" s="54"/>
    </row>
    <row r="2380" spans="4:4" x14ac:dyDescent="0.25">
      <c r="D2380" s="54"/>
    </row>
    <row r="2381" spans="4:4" x14ac:dyDescent="0.25">
      <c r="D2381" s="54"/>
    </row>
    <row r="2382" spans="4:4" x14ac:dyDescent="0.25">
      <c r="D2382" s="54"/>
    </row>
    <row r="2383" spans="4:4" x14ac:dyDescent="0.25">
      <c r="D2383" s="54"/>
    </row>
    <row r="2384" spans="4:4" x14ac:dyDescent="0.25">
      <c r="D2384" s="54"/>
    </row>
    <row r="2385" spans="4:4" x14ac:dyDescent="0.25">
      <c r="D2385" s="54"/>
    </row>
    <row r="2386" spans="4:4" x14ac:dyDescent="0.25">
      <c r="D2386" s="54"/>
    </row>
    <row r="2387" spans="4:4" x14ac:dyDescent="0.25">
      <c r="D2387" s="54"/>
    </row>
    <row r="2388" spans="4:4" x14ac:dyDescent="0.25">
      <c r="D2388" s="54"/>
    </row>
    <row r="2389" spans="4:4" x14ac:dyDescent="0.25">
      <c r="D2389" s="54"/>
    </row>
    <row r="2390" spans="4:4" x14ac:dyDescent="0.25">
      <c r="D2390" s="54"/>
    </row>
    <row r="2391" spans="4:4" x14ac:dyDescent="0.25">
      <c r="D2391" s="54"/>
    </row>
    <row r="2392" spans="4:4" x14ac:dyDescent="0.25">
      <c r="D2392" s="54"/>
    </row>
    <row r="2393" spans="4:4" x14ac:dyDescent="0.25">
      <c r="D2393" s="54"/>
    </row>
    <row r="2394" spans="4:4" x14ac:dyDescent="0.25">
      <c r="D2394" s="54"/>
    </row>
    <row r="2395" spans="4:4" x14ac:dyDescent="0.25">
      <c r="D2395" s="54"/>
    </row>
    <row r="2396" spans="4:4" x14ac:dyDescent="0.25">
      <c r="D2396" s="54"/>
    </row>
    <row r="2397" spans="4:4" x14ac:dyDescent="0.25">
      <c r="D2397" s="54"/>
    </row>
    <row r="2398" spans="4:4" x14ac:dyDescent="0.25">
      <c r="D2398" s="54"/>
    </row>
    <row r="2399" spans="4:4" x14ac:dyDescent="0.25">
      <c r="D2399" s="54"/>
    </row>
    <row r="2400" spans="4:4" x14ac:dyDescent="0.25">
      <c r="D2400" s="54"/>
    </row>
    <row r="2401" spans="4:4" x14ac:dyDescent="0.25">
      <c r="D2401" s="54"/>
    </row>
    <row r="2402" spans="4:4" x14ac:dyDescent="0.25">
      <c r="D2402" s="54"/>
    </row>
    <row r="2403" spans="4:4" x14ac:dyDescent="0.25">
      <c r="D2403" s="54"/>
    </row>
    <row r="2404" spans="4:4" x14ac:dyDescent="0.25">
      <c r="D2404" s="54"/>
    </row>
    <row r="2405" spans="4:4" x14ac:dyDescent="0.25">
      <c r="D2405" s="54"/>
    </row>
    <row r="2406" spans="4:4" x14ac:dyDescent="0.25">
      <c r="D2406" s="54"/>
    </row>
    <row r="2407" spans="4:4" x14ac:dyDescent="0.25">
      <c r="D2407" s="54"/>
    </row>
    <row r="2408" spans="4:4" x14ac:dyDescent="0.25">
      <c r="D2408" s="54"/>
    </row>
    <row r="2409" spans="4:4" x14ac:dyDescent="0.25">
      <c r="D2409" s="54"/>
    </row>
    <row r="2410" spans="4:4" x14ac:dyDescent="0.25">
      <c r="D2410" s="54"/>
    </row>
    <row r="2411" spans="4:4" x14ac:dyDescent="0.25">
      <c r="D2411" s="54"/>
    </row>
    <row r="2412" spans="4:4" x14ac:dyDescent="0.25">
      <c r="D2412" s="54"/>
    </row>
    <row r="2413" spans="4:4" x14ac:dyDescent="0.25">
      <c r="D2413" s="54"/>
    </row>
    <row r="2414" spans="4:4" x14ac:dyDescent="0.25">
      <c r="D2414" s="54"/>
    </row>
    <row r="2415" spans="4:4" x14ac:dyDescent="0.25">
      <c r="D2415" s="54"/>
    </row>
    <row r="2416" spans="4:4" x14ac:dyDescent="0.25">
      <c r="D2416" s="54"/>
    </row>
    <row r="2417" spans="4:4" x14ac:dyDescent="0.25">
      <c r="D2417" s="54"/>
    </row>
    <row r="2418" spans="4:4" x14ac:dyDescent="0.25">
      <c r="D2418" s="54"/>
    </row>
    <row r="2419" spans="4:4" x14ac:dyDescent="0.25">
      <c r="D2419" s="54"/>
    </row>
    <row r="2420" spans="4:4" x14ac:dyDescent="0.25">
      <c r="D2420" s="54"/>
    </row>
    <row r="2421" spans="4:4" x14ac:dyDescent="0.25">
      <c r="D2421" s="54"/>
    </row>
    <row r="2422" spans="4:4" x14ac:dyDescent="0.25">
      <c r="D2422" s="54"/>
    </row>
    <row r="2423" spans="4:4" x14ac:dyDescent="0.25">
      <c r="D2423" s="54"/>
    </row>
    <row r="2424" spans="4:4" x14ac:dyDescent="0.25">
      <c r="D2424" s="54"/>
    </row>
    <row r="2425" spans="4:4" x14ac:dyDescent="0.25">
      <c r="D2425" s="54"/>
    </row>
    <row r="2426" spans="4:4" x14ac:dyDescent="0.25">
      <c r="D2426" s="54"/>
    </row>
    <row r="2427" spans="4:4" x14ac:dyDescent="0.25">
      <c r="D2427" s="54"/>
    </row>
    <row r="2428" spans="4:4" x14ac:dyDescent="0.25">
      <c r="D2428" s="54"/>
    </row>
    <row r="2429" spans="4:4" x14ac:dyDescent="0.25">
      <c r="D2429" s="54"/>
    </row>
    <row r="2430" spans="4:4" x14ac:dyDescent="0.25">
      <c r="D2430" s="54"/>
    </row>
    <row r="2431" spans="4:4" x14ac:dyDescent="0.25">
      <c r="D2431" s="54"/>
    </row>
    <row r="2432" spans="4:4" x14ac:dyDescent="0.25">
      <c r="D2432" s="54"/>
    </row>
    <row r="2433" spans="4:4" x14ac:dyDescent="0.25">
      <c r="D2433" s="54"/>
    </row>
    <row r="2434" spans="4:4" x14ac:dyDescent="0.25">
      <c r="D2434" s="54"/>
    </row>
    <row r="2435" spans="4:4" x14ac:dyDescent="0.25">
      <c r="D2435" s="54"/>
    </row>
    <row r="2436" spans="4:4" x14ac:dyDescent="0.25">
      <c r="D2436" s="54"/>
    </row>
    <row r="2437" spans="4:4" x14ac:dyDescent="0.25">
      <c r="D2437" s="54"/>
    </row>
    <row r="2438" spans="4:4" x14ac:dyDescent="0.25">
      <c r="D2438" s="54"/>
    </row>
    <row r="2439" spans="4:4" x14ac:dyDescent="0.25">
      <c r="D2439" s="54"/>
    </row>
    <row r="2440" spans="4:4" x14ac:dyDescent="0.25">
      <c r="D2440" s="54"/>
    </row>
    <row r="2441" spans="4:4" x14ac:dyDescent="0.25">
      <c r="D2441" s="54"/>
    </row>
    <row r="2442" spans="4:4" x14ac:dyDescent="0.25">
      <c r="D2442" s="54"/>
    </row>
    <row r="2443" spans="4:4" x14ac:dyDescent="0.25">
      <c r="D2443" s="54"/>
    </row>
    <row r="2444" spans="4:4" x14ac:dyDescent="0.25">
      <c r="D2444" s="54"/>
    </row>
    <row r="2445" spans="4:4" x14ac:dyDescent="0.25">
      <c r="D2445" s="54"/>
    </row>
    <row r="2446" spans="4:4" x14ac:dyDescent="0.25">
      <c r="D2446" s="54"/>
    </row>
    <row r="2447" spans="4:4" x14ac:dyDescent="0.25">
      <c r="D2447" s="54"/>
    </row>
    <row r="2448" spans="4:4" x14ac:dyDescent="0.25">
      <c r="D2448" s="54"/>
    </row>
    <row r="2449" spans="4:4" x14ac:dyDescent="0.25">
      <c r="D2449" s="54"/>
    </row>
    <row r="2450" spans="4:4" x14ac:dyDescent="0.25">
      <c r="D2450" s="54"/>
    </row>
    <row r="2451" spans="4:4" x14ac:dyDescent="0.25">
      <c r="D2451" s="54"/>
    </row>
    <row r="2452" spans="4:4" x14ac:dyDescent="0.25">
      <c r="D2452" s="54"/>
    </row>
    <row r="2453" spans="4:4" x14ac:dyDescent="0.25">
      <c r="D2453" s="54"/>
    </row>
    <row r="2454" spans="4:4" x14ac:dyDescent="0.25">
      <c r="D2454" s="54"/>
    </row>
    <row r="2455" spans="4:4" x14ac:dyDescent="0.25">
      <c r="D2455" s="54"/>
    </row>
    <row r="2456" spans="4:4" x14ac:dyDescent="0.25">
      <c r="D2456" s="54"/>
    </row>
    <row r="2457" spans="4:4" x14ac:dyDescent="0.25">
      <c r="D2457" s="54"/>
    </row>
    <row r="2458" spans="4:4" x14ac:dyDescent="0.25">
      <c r="D2458" s="54"/>
    </row>
    <row r="2459" spans="4:4" x14ac:dyDescent="0.25">
      <c r="D2459" s="54"/>
    </row>
    <row r="2460" spans="4:4" x14ac:dyDescent="0.25">
      <c r="D2460" s="54"/>
    </row>
    <row r="2461" spans="4:4" x14ac:dyDescent="0.25">
      <c r="D2461" s="54"/>
    </row>
    <row r="2462" spans="4:4" x14ac:dyDescent="0.25">
      <c r="D2462" s="54"/>
    </row>
    <row r="2463" spans="4:4" x14ac:dyDescent="0.25">
      <c r="D2463" s="54"/>
    </row>
    <row r="2464" spans="4:4" x14ac:dyDescent="0.25">
      <c r="D2464" s="54"/>
    </row>
    <row r="2465" spans="4:4" x14ac:dyDescent="0.25">
      <c r="D2465" s="54"/>
    </row>
    <row r="2466" spans="4:4" x14ac:dyDescent="0.25">
      <c r="D2466" s="54"/>
    </row>
    <row r="2467" spans="4:4" x14ac:dyDescent="0.25">
      <c r="D2467" s="54"/>
    </row>
    <row r="2468" spans="4:4" x14ac:dyDescent="0.25">
      <c r="D2468" s="54"/>
    </row>
    <row r="2469" spans="4:4" x14ac:dyDescent="0.25">
      <c r="D2469" s="54"/>
    </row>
    <row r="2470" spans="4:4" x14ac:dyDescent="0.25">
      <c r="D2470" s="54"/>
    </row>
    <row r="2471" spans="4:4" x14ac:dyDescent="0.25">
      <c r="D2471" s="54"/>
    </row>
    <row r="2472" spans="4:4" x14ac:dyDescent="0.25">
      <c r="D2472" s="54"/>
    </row>
    <row r="2473" spans="4:4" x14ac:dyDescent="0.25">
      <c r="D2473" s="54"/>
    </row>
    <row r="2474" spans="4:4" x14ac:dyDescent="0.25">
      <c r="D2474" s="54"/>
    </row>
    <row r="2475" spans="4:4" x14ac:dyDescent="0.25">
      <c r="D2475" s="54"/>
    </row>
    <row r="2476" spans="4:4" x14ac:dyDescent="0.25">
      <c r="D2476" s="54"/>
    </row>
    <row r="2477" spans="4:4" x14ac:dyDescent="0.25">
      <c r="D2477" s="54"/>
    </row>
    <row r="2478" spans="4:4" x14ac:dyDescent="0.25">
      <c r="D2478" s="54"/>
    </row>
    <row r="2479" spans="4:4" x14ac:dyDescent="0.25">
      <c r="D2479" s="54"/>
    </row>
    <row r="2480" spans="4:4" x14ac:dyDescent="0.25">
      <c r="D2480" s="54"/>
    </row>
    <row r="2481" spans="4:4" x14ac:dyDescent="0.25">
      <c r="D2481" s="54"/>
    </row>
    <row r="2482" spans="4:4" x14ac:dyDescent="0.25">
      <c r="D2482" s="54"/>
    </row>
    <row r="2483" spans="4:4" x14ac:dyDescent="0.25">
      <c r="D2483" s="54"/>
    </row>
    <row r="2484" spans="4:4" x14ac:dyDescent="0.25">
      <c r="D2484" s="54"/>
    </row>
    <row r="2485" spans="4:4" x14ac:dyDescent="0.25">
      <c r="D2485" s="54"/>
    </row>
    <row r="2486" spans="4:4" x14ac:dyDescent="0.25">
      <c r="D2486" s="54"/>
    </row>
    <row r="2487" spans="4:4" x14ac:dyDescent="0.25">
      <c r="D2487" s="54"/>
    </row>
    <row r="2488" spans="4:4" x14ac:dyDescent="0.25">
      <c r="D2488" s="54"/>
    </row>
    <row r="2489" spans="4:4" x14ac:dyDescent="0.25">
      <c r="D2489" s="54"/>
    </row>
    <row r="2490" spans="4:4" x14ac:dyDescent="0.25">
      <c r="D2490" s="54"/>
    </row>
    <row r="2491" spans="4:4" x14ac:dyDescent="0.25">
      <c r="D2491" s="54"/>
    </row>
    <row r="2492" spans="4:4" x14ac:dyDescent="0.25">
      <c r="D2492" s="54"/>
    </row>
    <row r="2493" spans="4:4" x14ac:dyDescent="0.25">
      <c r="D2493" s="54"/>
    </row>
    <row r="2494" spans="4:4" x14ac:dyDescent="0.25">
      <c r="D2494" s="54"/>
    </row>
    <row r="2495" spans="4:4" x14ac:dyDescent="0.25">
      <c r="D2495" s="54"/>
    </row>
    <row r="2496" spans="4:4" x14ac:dyDescent="0.25">
      <c r="D2496" s="54"/>
    </row>
    <row r="2497" spans="4:4" x14ac:dyDescent="0.25">
      <c r="D2497" s="54"/>
    </row>
    <row r="2498" spans="4:4" x14ac:dyDescent="0.25">
      <c r="D2498" s="54"/>
    </row>
    <row r="2499" spans="4:4" x14ac:dyDescent="0.25">
      <c r="D2499" s="54"/>
    </row>
    <row r="2500" spans="4:4" x14ac:dyDescent="0.25">
      <c r="D2500" s="54"/>
    </row>
    <row r="2501" spans="4:4" x14ac:dyDescent="0.25">
      <c r="D2501" s="54"/>
    </row>
    <row r="2502" spans="4:4" x14ac:dyDescent="0.25">
      <c r="D2502" s="54"/>
    </row>
    <row r="2503" spans="4:4" x14ac:dyDescent="0.25">
      <c r="D2503" s="54"/>
    </row>
    <row r="2504" spans="4:4" x14ac:dyDescent="0.25">
      <c r="D2504" s="54"/>
    </row>
    <row r="2505" spans="4:4" x14ac:dyDescent="0.25">
      <c r="D2505" s="54"/>
    </row>
    <row r="2506" spans="4:4" x14ac:dyDescent="0.25">
      <c r="D2506" s="54"/>
    </row>
    <row r="2507" spans="4:4" x14ac:dyDescent="0.25">
      <c r="D2507" s="54"/>
    </row>
    <row r="2508" spans="4:4" x14ac:dyDescent="0.25">
      <c r="D2508" s="54"/>
    </row>
    <row r="2509" spans="4:4" x14ac:dyDescent="0.25">
      <c r="D2509" s="54"/>
    </row>
    <row r="2510" spans="4:4" x14ac:dyDescent="0.25">
      <c r="D2510" s="54"/>
    </row>
    <row r="2511" spans="4:4" x14ac:dyDescent="0.25">
      <c r="D2511" s="54"/>
    </row>
    <row r="2512" spans="4:4" x14ac:dyDescent="0.25">
      <c r="D2512" s="54"/>
    </row>
    <row r="2513" spans="4:4" x14ac:dyDescent="0.25">
      <c r="D2513" s="54"/>
    </row>
    <row r="2514" spans="4:4" x14ac:dyDescent="0.25">
      <c r="D2514" s="54"/>
    </row>
    <row r="2515" spans="4:4" x14ac:dyDescent="0.25">
      <c r="D2515" s="54"/>
    </row>
    <row r="2516" spans="4:4" x14ac:dyDescent="0.25">
      <c r="D2516" s="54"/>
    </row>
    <row r="2517" spans="4:4" x14ac:dyDescent="0.25">
      <c r="D2517" s="54"/>
    </row>
    <row r="2518" spans="4:4" x14ac:dyDescent="0.25">
      <c r="D2518" s="54"/>
    </row>
    <row r="2519" spans="4:4" x14ac:dyDescent="0.25">
      <c r="D2519" s="54"/>
    </row>
    <row r="2520" spans="4:4" x14ac:dyDescent="0.25">
      <c r="D2520" s="54"/>
    </row>
    <row r="2521" spans="4:4" x14ac:dyDescent="0.25">
      <c r="D2521" s="54"/>
    </row>
    <row r="2522" spans="4:4" x14ac:dyDescent="0.25">
      <c r="D2522" s="54"/>
    </row>
    <row r="2523" spans="4:4" x14ac:dyDescent="0.25">
      <c r="D2523" s="54"/>
    </row>
    <row r="2524" spans="4:4" x14ac:dyDescent="0.25">
      <c r="D2524" s="54"/>
    </row>
    <row r="2525" spans="4:4" x14ac:dyDescent="0.25">
      <c r="D2525" s="54"/>
    </row>
    <row r="2526" spans="4:4" x14ac:dyDescent="0.25">
      <c r="D2526" s="54"/>
    </row>
    <row r="2527" spans="4:4" x14ac:dyDescent="0.25">
      <c r="D2527" s="54"/>
    </row>
    <row r="2528" spans="4:4" x14ac:dyDescent="0.25">
      <c r="D2528" s="54"/>
    </row>
    <row r="2529" spans="4:4" x14ac:dyDescent="0.25">
      <c r="D2529" s="54"/>
    </row>
    <row r="2530" spans="4:4" x14ac:dyDescent="0.25">
      <c r="D2530" s="54"/>
    </row>
    <row r="2531" spans="4:4" x14ac:dyDescent="0.25">
      <c r="D2531" s="54"/>
    </row>
    <row r="2532" spans="4:4" x14ac:dyDescent="0.25">
      <c r="D2532" s="54"/>
    </row>
    <row r="2533" spans="4:4" x14ac:dyDescent="0.25">
      <c r="D2533" s="54"/>
    </row>
    <row r="2534" spans="4:4" x14ac:dyDescent="0.25">
      <c r="D2534" s="54"/>
    </row>
    <row r="2535" spans="4:4" x14ac:dyDescent="0.25">
      <c r="D2535" s="54"/>
    </row>
    <row r="2536" spans="4:4" x14ac:dyDescent="0.25">
      <c r="D2536" s="54"/>
    </row>
    <row r="2537" spans="4:4" x14ac:dyDescent="0.25">
      <c r="D2537" s="54"/>
    </row>
    <row r="2538" spans="4:4" x14ac:dyDescent="0.25">
      <c r="D2538" s="54"/>
    </row>
    <row r="2539" spans="4:4" x14ac:dyDescent="0.25">
      <c r="D2539" s="54"/>
    </row>
    <row r="2540" spans="4:4" x14ac:dyDescent="0.25">
      <c r="D2540" s="54"/>
    </row>
    <row r="2541" spans="4:4" x14ac:dyDescent="0.25">
      <c r="D2541" s="54"/>
    </row>
    <row r="2542" spans="4:4" x14ac:dyDescent="0.25">
      <c r="D2542" s="54"/>
    </row>
    <row r="2543" spans="4:4" x14ac:dyDescent="0.25">
      <c r="D2543" s="54"/>
    </row>
    <row r="2544" spans="4:4" x14ac:dyDescent="0.25">
      <c r="D2544" s="54"/>
    </row>
    <row r="2545" spans="4:4" x14ac:dyDescent="0.25">
      <c r="D2545" s="54"/>
    </row>
    <row r="2546" spans="4:4" x14ac:dyDescent="0.25">
      <c r="D2546" s="54"/>
    </row>
    <row r="2547" spans="4:4" x14ac:dyDescent="0.25">
      <c r="D2547" s="54"/>
    </row>
    <row r="2548" spans="4:4" x14ac:dyDescent="0.25">
      <c r="D2548" s="54"/>
    </row>
    <row r="2549" spans="4:4" x14ac:dyDescent="0.25">
      <c r="D2549" s="54"/>
    </row>
    <row r="2550" spans="4:4" x14ac:dyDescent="0.25">
      <c r="D2550" s="54"/>
    </row>
    <row r="2551" spans="4:4" x14ac:dyDescent="0.25">
      <c r="D2551" s="54"/>
    </row>
    <row r="2552" spans="4:4" x14ac:dyDescent="0.25">
      <c r="D2552" s="54"/>
    </row>
    <row r="2553" spans="4:4" x14ac:dyDescent="0.25">
      <c r="D2553" s="54"/>
    </row>
    <row r="2554" spans="4:4" x14ac:dyDescent="0.25">
      <c r="D2554" s="54"/>
    </row>
    <row r="2555" spans="4:4" x14ac:dyDescent="0.25">
      <c r="D2555" s="54"/>
    </row>
    <row r="2556" spans="4:4" x14ac:dyDescent="0.25">
      <c r="D2556" s="54"/>
    </row>
    <row r="2557" spans="4:4" x14ac:dyDescent="0.25">
      <c r="D2557" s="54"/>
    </row>
    <row r="2558" spans="4:4" x14ac:dyDescent="0.25">
      <c r="D2558" s="54"/>
    </row>
    <row r="2559" spans="4:4" x14ac:dyDescent="0.25">
      <c r="D2559" s="54"/>
    </row>
    <row r="2560" spans="4:4" x14ac:dyDescent="0.25">
      <c r="D2560" s="54"/>
    </row>
    <row r="2561" spans="4:4" x14ac:dyDescent="0.25">
      <c r="D2561" s="54"/>
    </row>
    <row r="2562" spans="4:4" x14ac:dyDescent="0.25">
      <c r="D2562" s="54"/>
    </row>
    <row r="2563" spans="4:4" x14ac:dyDescent="0.25">
      <c r="D2563" s="54"/>
    </row>
    <row r="2564" spans="4:4" x14ac:dyDescent="0.25">
      <c r="D2564" s="54"/>
    </row>
    <row r="2565" spans="4:4" x14ac:dyDescent="0.25">
      <c r="D2565" s="54"/>
    </row>
    <row r="2566" spans="4:4" x14ac:dyDescent="0.25">
      <c r="D2566" s="54"/>
    </row>
    <row r="2567" spans="4:4" x14ac:dyDescent="0.25">
      <c r="D2567" s="54"/>
    </row>
    <row r="2568" spans="4:4" x14ac:dyDescent="0.25">
      <c r="D2568" s="54"/>
    </row>
    <row r="2569" spans="4:4" x14ac:dyDescent="0.25">
      <c r="D2569" s="54"/>
    </row>
    <row r="2570" spans="4:4" x14ac:dyDescent="0.25">
      <c r="D2570" s="54"/>
    </row>
    <row r="2571" spans="4:4" x14ac:dyDescent="0.25">
      <c r="D2571" s="54"/>
    </row>
    <row r="2572" spans="4:4" x14ac:dyDescent="0.25">
      <c r="D2572" s="54"/>
    </row>
    <row r="2573" spans="4:4" x14ac:dyDescent="0.25">
      <c r="D2573" s="54"/>
    </row>
    <row r="2574" spans="4:4" x14ac:dyDescent="0.25">
      <c r="D2574" s="54"/>
    </row>
    <row r="2575" spans="4:4" x14ac:dyDescent="0.25">
      <c r="D2575" s="54"/>
    </row>
    <row r="2576" spans="4:4" x14ac:dyDescent="0.25">
      <c r="D2576" s="54"/>
    </row>
    <row r="2577" spans="4:4" x14ac:dyDescent="0.25">
      <c r="D2577" s="54"/>
    </row>
    <row r="2578" spans="4:4" x14ac:dyDescent="0.25">
      <c r="D2578" s="54"/>
    </row>
    <row r="2579" spans="4:4" x14ac:dyDescent="0.25">
      <c r="D2579" s="54"/>
    </row>
    <row r="2580" spans="4:4" x14ac:dyDescent="0.25">
      <c r="D2580" s="54"/>
    </row>
    <row r="2581" spans="4:4" x14ac:dyDescent="0.25">
      <c r="D2581" s="54"/>
    </row>
    <row r="2582" spans="4:4" x14ac:dyDescent="0.25">
      <c r="D2582" s="54"/>
    </row>
    <row r="2583" spans="4:4" x14ac:dyDescent="0.25">
      <c r="D2583" s="54"/>
    </row>
    <row r="2584" spans="4:4" x14ac:dyDescent="0.25">
      <c r="D2584" s="54"/>
    </row>
    <row r="2585" spans="4:4" x14ac:dyDescent="0.25">
      <c r="D2585" s="54"/>
    </row>
    <row r="2586" spans="4:4" x14ac:dyDescent="0.25">
      <c r="D2586" s="54"/>
    </row>
    <row r="2587" spans="4:4" x14ac:dyDescent="0.25">
      <c r="D2587" s="54"/>
    </row>
    <row r="2588" spans="4:4" x14ac:dyDescent="0.25">
      <c r="D2588" s="54"/>
    </row>
    <row r="2589" spans="4:4" x14ac:dyDescent="0.25">
      <c r="D2589" s="54"/>
    </row>
    <row r="2590" spans="4:4" x14ac:dyDescent="0.25">
      <c r="D2590" s="54"/>
    </row>
    <row r="2591" spans="4:4" x14ac:dyDescent="0.25">
      <c r="D2591" s="54"/>
    </row>
    <row r="2592" spans="4:4" x14ac:dyDescent="0.25">
      <c r="D2592" s="54"/>
    </row>
    <row r="2593" spans="4:4" x14ac:dyDescent="0.25">
      <c r="D2593" s="54"/>
    </row>
    <row r="2594" spans="4:4" x14ac:dyDescent="0.25">
      <c r="D2594" s="54"/>
    </row>
    <row r="2595" spans="4:4" x14ac:dyDescent="0.25">
      <c r="D2595" s="54"/>
    </row>
    <row r="2596" spans="4:4" x14ac:dyDescent="0.25">
      <c r="D2596" s="54"/>
    </row>
    <row r="2597" spans="4:4" x14ac:dyDescent="0.25">
      <c r="D2597" s="54"/>
    </row>
    <row r="2598" spans="4:4" x14ac:dyDescent="0.25">
      <c r="D2598" s="54"/>
    </row>
    <row r="2599" spans="4:4" x14ac:dyDescent="0.25">
      <c r="D2599" s="54"/>
    </row>
    <row r="2600" spans="4:4" x14ac:dyDescent="0.25">
      <c r="D2600" s="54"/>
    </row>
    <row r="2601" spans="4:4" x14ac:dyDescent="0.25">
      <c r="D2601" s="54"/>
    </row>
    <row r="2602" spans="4:4" x14ac:dyDescent="0.25">
      <c r="D2602" s="54"/>
    </row>
    <row r="2603" spans="4:4" x14ac:dyDescent="0.25">
      <c r="D2603" s="54"/>
    </row>
    <row r="2604" spans="4:4" x14ac:dyDescent="0.25">
      <c r="D2604" s="54"/>
    </row>
    <row r="2605" spans="4:4" x14ac:dyDescent="0.25">
      <c r="D2605" s="54"/>
    </row>
    <row r="2606" spans="4:4" x14ac:dyDescent="0.25">
      <c r="D2606" s="54"/>
    </row>
    <row r="2607" spans="4:4" x14ac:dyDescent="0.25">
      <c r="D2607" s="54"/>
    </row>
    <row r="2608" spans="4:4" x14ac:dyDescent="0.25">
      <c r="D2608" s="54"/>
    </row>
    <row r="2609" spans="4:4" x14ac:dyDescent="0.25">
      <c r="D2609" s="54"/>
    </row>
    <row r="2610" spans="4:4" x14ac:dyDescent="0.25">
      <c r="D2610" s="54"/>
    </row>
    <row r="2611" spans="4:4" x14ac:dyDescent="0.25">
      <c r="D2611" s="54"/>
    </row>
    <row r="2612" spans="4:4" x14ac:dyDescent="0.25">
      <c r="D2612" s="54"/>
    </row>
    <row r="2613" spans="4:4" x14ac:dyDescent="0.25">
      <c r="D2613" s="54"/>
    </row>
    <row r="2614" spans="4:4" x14ac:dyDescent="0.25">
      <c r="D2614" s="54"/>
    </row>
    <row r="2615" spans="4:4" x14ac:dyDescent="0.25">
      <c r="D2615" s="54"/>
    </row>
    <row r="2616" spans="4:4" x14ac:dyDescent="0.25">
      <c r="D2616" s="54"/>
    </row>
    <row r="2617" spans="4:4" x14ac:dyDescent="0.25">
      <c r="D2617" s="54"/>
    </row>
    <row r="2618" spans="4:4" x14ac:dyDescent="0.25">
      <c r="D2618" s="54"/>
    </row>
    <row r="2619" spans="4:4" x14ac:dyDescent="0.25">
      <c r="D2619" s="54"/>
    </row>
    <row r="2620" spans="4:4" x14ac:dyDescent="0.25">
      <c r="D2620" s="54"/>
    </row>
    <row r="2621" spans="4:4" x14ac:dyDescent="0.25">
      <c r="D2621" s="54"/>
    </row>
    <row r="2622" spans="4:4" x14ac:dyDescent="0.25">
      <c r="D2622" s="54"/>
    </row>
    <row r="2623" spans="4:4" x14ac:dyDescent="0.25">
      <c r="D2623" s="54"/>
    </row>
    <row r="2624" spans="4:4" x14ac:dyDescent="0.25">
      <c r="D2624" s="54"/>
    </row>
    <row r="2625" spans="4:4" x14ac:dyDescent="0.25">
      <c r="D2625" s="54"/>
    </row>
    <row r="2626" spans="4:4" x14ac:dyDescent="0.25">
      <c r="D2626" s="54"/>
    </row>
    <row r="2627" spans="4:4" x14ac:dyDescent="0.25">
      <c r="D2627" s="54"/>
    </row>
    <row r="2628" spans="4:4" x14ac:dyDescent="0.25">
      <c r="D2628" s="54"/>
    </row>
    <row r="2629" spans="4:4" x14ac:dyDescent="0.25">
      <c r="D2629" s="54"/>
    </row>
    <row r="2630" spans="4:4" x14ac:dyDescent="0.25">
      <c r="D2630" s="54"/>
    </row>
    <row r="2631" spans="4:4" x14ac:dyDescent="0.25">
      <c r="D2631" s="54"/>
    </row>
    <row r="2632" spans="4:4" x14ac:dyDescent="0.25">
      <c r="D2632" s="54"/>
    </row>
    <row r="2633" spans="4:4" x14ac:dyDescent="0.25">
      <c r="D2633" s="54"/>
    </row>
    <row r="2634" spans="4:4" x14ac:dyDescent="0.25">
      <c r="D2634" s="54"/>
    </row>
    <row r="2635" spans="4:4" x14ac:dyDescent="0.25">
      <c r="D2635" s="54"/>
    </row>
    <row r="2636" spans="4:4" x14ac:dyDescent="0.25">
      <c r="D2636" s="54"/>
    </row>
    <row r="2637" spans="4:4" x14ac:dyDescent="0.25">
      <c r="D2637" s="54"/>
    </row>
    <row r="2638" spans="4:4" x14ac:dyDescent="0.25">
      <c r="D2638" s="54"/>
    </row>
    <row r="2639" spans="4:4" x14ac:dyDescent="0.25">
      <c r="D2639" s="54"/>
    </row>
    <row r="2640" spans="4:4" x14ac:dyDescent="0.25">
      <c r="D2640" s="54"/>
    </row>
    <row r="2641" spans="4:4" x14ac:dyDescent="0.25">
      <c r="D2641" s="54"/>
    </row>
    <row r="2642" spans="4:4" x14ac:dyDescent="0.25">
      <c r="D2642" s="54"/>
    </row>
    <row r="2643" spans="4:4" x14ac:dyDescent="0.25">
      <c r="D2643" s="54"/>
    </row>
    <row r="2644" spans="4:4" x14ac:dyDescent="0.25">
      <c r="D2644" s="54"/>
    </row>
    <row r="2645" spans="4:4" x14ac:dyDescent="0.25">
      <c r="D2645" s="54"/>
    </row>
    <row r="2646" spans="4:4" x14ac:dyDescent="0.25">
      <c r="D2646" s="54"/>
    </row>
    <row r="2647" spans="4:4" x14ac:dyDescent="0.25">
      <c r="D2647" s="54"/>
    </row>
    <row r="2648" spans="4:4" x14ac:dyDescent="0.25">
      <c r="D2648" s="54"/>
    </row>
    <row r="2649" spans="4:4" x14ac:dyDescent="0.25">
      <c r="D2649" s="54"/>
    </row>
    <row r="2650" spans="4:4" x14ac:dyDescent="0.25">
      <c r="D2650" s="54"/>
    </row>
    <row r="2651" spans="4:4" x14ac:dyDescent="0.25">
      <c r="D2651" s="54"/>
    </row>
    <row r="2652" spans="4:4" x14ac:dyDescent="0.25">
      <c r="D2652" s="54"/>
    </row>
    <row r="2653" spans="4:4" x14ac:dyDescent="0.25">
      <c r="D2653" s="54"/>
    </row>
    <row r="2654" spans="4:4" x14ac:dyDescent="0.25">
      <c r="D2654" s="54"/>
    </row>
    <row r="2655" spans="4:4" x14ac:dyDescent="0.25">
      <c r="D2655" s="54"/>
    </row>
    <row r="2656" spans="4:4" x14ac:dyDescent="0.25">
      <c r="D2656" s="54"/>
    </row>
    <row r="2657" spans="4:4" x14ac:dyDescent="0.25">
      <c r="D2657" s="54"/>
    </row>
    <row r="2658" spans="4:4" x14ac:dyDescent="0.25">
      <c r="D2658" s="54"/>
    </row>
    <row r="2659" spans="4:4" x14ac:dyDescent="0.25">
      <c r="D2659" s="54"/>
    </row>
    <row r="2660" spans="4:4" x14ac:dyDescent="0.25">
      <c r="D2660" s="54"/>
    </row>
    <row r="2661" spans="4:4" x14ac:dyDescent="0.25">
      <c r="D2661" s="54"/>
    </row>
    <row r="2662" spans="4:4" x14ac:dyDescent="0.25">
      <c r="D2662" s="54"/>
    </row>
    <row r="2663" spans="4:4" x14ac:dyDescent="0.25">
      <c r="D2663" s="54"/>
    </row>
    <row r="2664" spans="4:4" x14ac:dyDescent="0.25">
      <c r="D2664" s="54"/>
    </row>
    <row r="2665" spans="4:4" x14ac:dyDescent="0.25">
      <c r="D2665" s="54"/>
    </row>
    <row r="2666" spans="4:4" x14ac:dyDescent="0.25">
      <c r="D2666" s="54"/>
    </row>
    <row r="2667" spans="4:4" x14ac:dyDescent="0.25">
      <c r="D2667" s="54"/>
    </row>
    <row r="2668" spans="4:4" x14ac:dyDescent="0.25">
      <c r="D2668" s="54"/>
    </row>
    <row r="2669" spans="4:4" x14ac:dyDescent="0.25">
      <c r="D2669" s="54"/>
    </row>
    <row r="2670" spans="4:4" x14ac:dyDescent="0.25">
      <c r="D2670" s="54"/>
    </row>
    <row r="2671" spans="4:4" x14ac:dyDescent="0.25">
      <c r="D2671" s="54"/>
    </row>
    <row r="2672" spans="4:4" x14ac:dyDescent="0.25">
      <c r="D2672" s="54"/>
    </row>
    <row r="2673" spans="4:4" x14ac:dyDescent="0.25">
      <c r="D2673" s="54"/>
    </row>
    <row r="2674" spans="4:4" x14ac:dyDescent="0.25">
      <c r="D2674" s="54"/>
    </row>
    <row r="2675" spans="4:4" x14ac:dyDescent="0.25">
      <c r="D2675" s="54"/>
    </row>
    <row r="2676" spans="4:4" x14ac:dyDescent="0.25">
      <c r="D2676" s="54"/>
    </row>
    <row r="2677" spans="4:4" x14ac:dyDescent="0.25">
      <c r="D2677" s="54"/>
    </row>
    <row r="2678" spans="4:4" x14ac:dyDescent="0.25">
      <c r="D2678" s="54"/>
    </row>
    <row r="2679" spans="4:4" x14ac:dyDescent="0.25">
      <c r="D2679" s="54"/>
    </row>
    <row r="2680" spans="4:4" x14ac:dyDescent="0.25">
      <c r="D2680" s="54"/>
    </row>
    <row r="2681" spans="4:4" x14ac:dyDescent="0.25">
      <c r="D2681" s="54"/>
    </row>
    <row r="2682" spans="4:4" x14ac:dyDescent="0.25">
      <c r="D2682" s="54"/>
    </row>
    <row r="2683" spans="4:4" x14ac:dyDescent="0.25">
      <c r="D2683" s="54"/>
    </row>
    <row r="2684" spans="4:4" x14ac:dyDescent="0.25">
      <c r="D2684" s="54"/>
    </row>
    <row r="2685" spans="4:4" x14ac:dyDescent="0.25">
      <c r="D2685" s="54"/>
    </row>
    <row r="2686" spans="4:4" x14ac:dyDescent="0.25">
      <c r="D2686" s="54"/>
    </row>
    <row r="2687" spans="4:4" x14ac:dyDescent="0.25">
      <c r="D2687" s="54"/>
    </row>
    <row r="2688" spans="4:4" x14ac:dyDescent="0.25">
      <c r="D2688" s="54"/>
    </row>
    <row r="2689" spans="4:4" x14ac:dyDescent="0.25">
      <c r="D2689" s="54"/>
    </row>
    <row r="2690" spans="4:4" x14ac:dyDescent="0.25">
      <c r="D2690" s="54"/>
    </row>
    <row r="2691" spans="4:4" x14ac:dyDescent="0.25">
      <c r="D2691" s="54"/>
    </row>
    <row r="2692" spans="4:4" x14ac:dyDescent="0.25">
      <c r="D2692" s="54"/>
    </row>
    <row r="2693" spans="4:4" x14ac:dyDescent="0.25">
      <c r="D2693" s="54"/>
    </row>
    <row r="2694" spans="4:4" x14ac:dyDescent="0.25">
      <c r="D2694" s="54"/>
    </row>
    <row r="2695" spans="4:4" x14ac:dyDescent="0.25">
      <c r="D2695" s="54"/>
    </row>
    <row r="2696" spans="4:4" x14ac:dyDescent="0.25">
      <c r="D2696" s="54"/>
    </row>
    <row r="2697" spans="4:4" x14ac:dyDescent="0.25">
      <c r="D2697" s="54"/>
    </row>
    <row r="2698" spans="4:4" x14ac:dyDescent="0.25">
      <c r="D2698" s="54"/>
    </row>
    <row r="2699" spans="4:4" x14ac:dyDescent="0.25">
      <c r="D2699" s="54"/>
    </row>
    <row r="2700" spans="4:4" x14ac:dyDescent="0.25">
      <c r="D2700" s="54"/>
    </row>
    <row r="2701" spans="4:4" x14ac:dyDescent="0.25">
      <c r="D2701" s="54"/>
    </row>
    <row r="2702" spans="4:4" x14ac:dyDescent="0.25">
      <c r="D2702" s="54"/>
    </row>
    <row r="2703" spans="4:4" x14ac:dyDescent="0.25">
      <c r="D2703" s="54"/>
    </row>
    <row r="2704" spans="4:4" x14ac:dyDescent="0.25">
      <c r="D2704" s="54"/>
    </row>
    <row r="2705" spans="4:4" x14ac:dyDescent="0.25">
      <c r="D2705" s="54"/>
    </row>
    <row r="2706" spans="4:4" x14ac:dyDescent="0.25">
      <c r="D2706" s="54"/>
    </row>
    <row r="2707" spans="4:4" x14ac:dyDescent="0.25">
      <c r="D2707" s="54"/>
    </row>
    <row r="2708" spans="4:4" x14ac:dyDescent="0.25">
      <c r="D2708" s="54"/>
    </row>
    <row r="2709" spans="4:4" x14ac:dyDescent="0.25">
      <c r="D2709" s="54"/>
    </row>
    <row r="2710" spans="4:4" x14ac:dyDescent="0.25">
      <c r="D2710" s="54"/>
    </row>
    <row r="2711" spans="4:4" x14ac:dyDescent="0.25">
      <c r="D2711" s="54"/>
    </row>
    <row r="2712" spans="4:4" x14ac:dyDescent="0.25">
      <c r="D2712" s="54"/>
    </row>
    <row r="2713" spans="4:4" x14ac:dyDescent="0.25">
      <c r="D2713" s="54"/>
    </row>
    <row r="2714" spans="4:4" x14ac:dyDescent="0.25">
      <c r="D2714" s="54"/>
    </row>
    <row r="2715" spans="4:4" x14ac:dyDescent="0.25">
      <c r="D2715" s="54"/>
    </row>
    <row r="2716" spans="4:4" x14ac:dyDescent="0.25">
      <c r="D2716" s="54"/>
    </row>
    <row r="2717" spans="4:4" x14ac:dyDescent="0.25">
      <c r="D2717" s="54"/>
    </row>
    <row r="2718" spans="4:4" x14ac:dyDescent="0.25">
      <c r="D2718" s="54"/>
    </row>
    <row r="2719" spans="4:4" x14ac:dyDescent="0.25">
      <c r="D2719" s="54"/>
    </row>
    <row r="2720" spans="4:4" x14ac:dyDescent="0.25">
      <c r="D2720" s="54"/>
    </row>
    <row r="2721" spans="4:4" x14ac:dyDescent="0.25">
      <c r="D2721" s="54"/>
    </row>
    <row r="2722" spans="4:4" x14ac:dyDescent="0.25">
      <c r="D2722" s="54"/>
    </row>
    <row r="2723" spans="4:4" x14ac:dyDescent="0.25">
      <c r="D2723" s="54"/>
    </row>
    <row r="2724" spans="4:4" x14ac:dyDescent="0.25">
      <c r="D2724" s="54"/>
    </row>
    <row r="2725" spans="4:4" x14ac:dyDescent="0.25">
      <c r="D2725" s="54"/>
    </row>
    <row r="2726" spans="4:4" x14ac:dyDescent="0.25">
      <c r="D2726" s="54"/>
    </row>
    <row r="2727" spans="4:4" x14ac:dyDescent="0.25">
      <c r="D2727" s="54"/>
    </row>
    <row r="2728" spans="4:4" x14ac:dyDescent="0.25">
      <c r="D2728" s="54"/>
    </row>
    <row r="2729" spans="4:4" x14ac:dyDescent="0.25">
      <c r="D2729" s="54"/>
    </row>
    <row r="2730" spans="4:4" x14ac:dyDescent="0.25">
      <c r="D2730" s="54"/>
    </row>
    <row r="2731" spans="4:4" x14ac:dyDescent="0.25">
      <c r="D2731" s="54"/>
    </row>
    <row r="2732" spans="4:4" x14ac:dyDescent="0.25">
      <c r="D2732" s="54"/>
    </row>
    <row r="2733" spans="4:4" x14ac:dyDescent="0.25">
      <c r="D2733" s="54"/>
    </row>
    <row r="2734" spans="4:4" x14ac:dyDescent="0.25">
      <c r="D2734" s="54"/>
    </row>
    <row r="2735" spans="4:4" x14ac:dyDescent="0.25">
      <c r="D2735" s="54"/>
    </row>
    <row r="2736" spans="4:4" x14ac:dyDescent="0.25">
      <c r="D2736" s="54"/>
    </row>
    <row r="2737" spans="4:4" x14ac:dyDescent="0.25">
      <c r="D2737" s="54"/>
    </row>
    <row r="2738" spans="4:4" x14ac:dyDescent="0.25">
      <c r="D2738" s="54"/>
    </row>
    <row r="2739" spans="4:4" x14ac:dyDescent="0.25">
      <c r="D2739" s="54"/>
    </row>
    <row r="2740" spans="4:4" x14ac:dyDescent="0.25">
      <c r="D2740" s="54"/>
    </row>
    <row r="2741" spans="4:4" x14ac:dyDescent="0.25">
      <c r="D2741" s="54"/>
    </row>
    <row r="2742" spans="4:4" x14ac:dyDescent="0.25">
      <c r="D2742" s="54"/>
    </row>
    <row r="2743" spans="4:4" x14ac:dyDescent="0.25">
      <c r="D2743" s="54"/>
    </row>
    <row r="2744" spans="4:4" x14ac:dyDescent="0.25">
      <c r="D2744" s="54"/>
    </row>
    <row r="2745" spans="4:4" x14ac:dyDescent="0.25">
      <c r="D2745" s="54"/>
    </row>
    <row r="2746" spans="4:4" x14ac:dyDescent="0.25">
      <c r="D2746" s="54"/>
    </row>
    <row r="2747" spans="4:4" x14ac:dyDescent="0.25">
      <c r="D2747" s="54"/>
    </row>
    <row r="2748" spans="4:4" x14ac:dyDescent="0.25">
      <c r="D2748" s="54"/>
    </row>
    <row r="2749" spans="4:4" x14ac:dyDescent="0.25">
      <c r="D2749" s="54"/>
    </row>
    <row r="2750" spans="4:4" x14ac:dyDescent="0.25">
      <c r="D2750" s="54"/>
    </row>
    <row r="2751" spans="4:4" x14ac:dyDescent="0.25">
      <c r="D2751" s="54"/>
    </row>
    <row r="2752" spans="4:4" x14ac:dyDescent="0.25">
      <c r="D2752" s="54"/>
    </row>
    <row r="2753" spans="4:4" x14ac:dyDescent="0.25">
      <c r="D2753" s="54"/>
    </row>
    <row r="2754" spans="4:4" x14ac:dyDescent="0.25">
      <c r="D2754" s="54"/>
    </row>
    <row r="2755" spans="4:4" x14ac:dyDescent="0.25">
      <c r="D2755" s="54"/>
    </row>
    <row r="2756" spans="4:4" x14ac:dyDescent="0.25">
      <c r="D2756" s="54"/>
    </row>
    <row r="2757" spans="4:4" x14ac:dyDescent="0.25">
      <c r="D2757" s="54"/>
    </row>
    <row r="2758" spans="4:4" x14ac:dyDescent="0.25">
      <c r="D2758" s="54"/>
    </row>
    <row r="2759" spans="4:4" x14ac:dyDescent="0.25">
      <c r="D2759" s="54"/>
    </row>
    <row r="2760" spans="4:4" x14ac:dyDescent="0.25">
      <c r="D2760" s="54"/>
    </row>
    <row r="2761" spans="4:4" x14ac:dyDescent="0.25">
      <c r="D2761" s="54"/>
    </row>
    <row r="2762" spans="4:4" x14ac:dyDescent="0.25">
      <c r="D2762" s="54"/>
    </row>
    <row r="2763" spans="4:4" x14ac:dyDescent="0.25">
      <c r="D2763" s="54"/>
    </row>
    <row r="2764" spans="4:4" x14ac:dyDescent="0.25">
      <c r="D2764" s="54"/>
    </row>
    <row r="2765" spans="4:4" x14ac:dyDescent="0.25">
      <c r="D2765" s="54"/>
    </row>
    <row r="2766" spans="4:4" x14ac:dyDescent="0.25">
      <c r="D2766" s="54"/>
    </row>
    <row r="2767" spans="4:4" x14ac:dyDescent="0.25">
      <c r="D2767" s="54"/>
    </row>
    <row r="2768" spans="4:4" x14ac:dyDescent="0.25">
      <c r="D2768" s="54"/>
    </row>
    <row r="2769" spans="4:4" x14ac:dyDescent="0.25">
      <c r="D2769" s="54"/>
    </row>
    <row r="2770" spans="4:4" x14ac:dyDescent="0.25">
      <c r="D2770" s="54"/>
    </row>
    <row r="2771" spans="4:4" x14ac:dyDescent="0.25">
      <c r="D2771" s="54"/>
    </row>
    <row r="2772" spans="4:4" x14ac:dyDescent="0.25">
      <c r="D2772" s="54"/>
    </row>
    <row r="2773" spans="4:4" x14ac:dyDescent="0.25">
      <c r="D2773" s="54"/>
    </row>
    <row r="2774" spans="4:4" x14ac:dyDescent="0.25">
      <c r="D2774" s="54"/>
    </row>
    <row r="2775" spans="4:4" x14ac:dyDescent="0.25">
      <c r="D2775" s="54"/>
    </row>
    <row r="2776" spans="4:4" x14ac:dyDescent="0.25">
      <c r="D2776" s="54"/>
    </row>
    <row r="2777" spans="4:4" x14ac:dyDescent="0.25">
      <c r="D2777" s="54"/>
    </row>
    <row r="2778" spans="4:4" x14ac:dyDescent="0.25">
      <c r="D2778" s="54"/>
    </row>
    <row r="2779" spans="4:4" x14ac:dyDescent="0.25">
      <c r="D2779" s="54"/>
    </row>
    <row r="2780" spans="4:4" x14ac:dyDescent="0.25">
      <c r="D2780" s="54"/>
    </row>
    <row r="2781" spans="4:4" x14ac:dyDescent="0.25">
      <c r="D2781" s="54"/>
    </row>
    <row r="2782" spans="4:4" x14ac:dyDescent="0.25">
      <c r="D2782" s="54"/>
    </row>
    <row r="2783" spans="4:4" x14ac:dyDescent="0.25">
      <c r="D2783" s="54"/>
    </row>
    <row r="2784" spans="4:4" x14ac:dyDescent="0.25">
      <c r="D2784" s="54"/>
    </row>
    <row r="2785" spans="4:4" x14ac:dyDescent="0.25">
      <c r="D2785" s="54"/>
    </row>
    <row r="2786" spans="4:4" x14ac:dyDescent="0.25">
      <c r="D2786" s="54"/>
    </row>
    <row r="2787" spans="4:4" x14ac:dyDescent="0.25">
      <c r="D2787" s="54"/>
    </row>
    <row r="2788" spans="4:4" x14ac:dyDescent="0.25">
      <c r="D2788" s="54"/>
    </row>
    <row r="2789" spans="4:4" x14ac:dyDescent="0.25">
      <c r="D2789" s="54"/>
    </row>
    <row r="2790" spans="4:4" x14ac:dyDescent="0.25">
      <c r="D2790" s="54"/>
    </row>
    <row r="2791" spans="4:4" x14ac:dyDescent="0.25">
      <c r="D2791" s="54"/>
    </row>
    <row r="2792" spans="4:4" x14ac:dyDescent="0.25">
      <c r="D2792" s="54"/>
    </row>
    <row r="2793" spans="4:4" x14ac:dyDescent="0.25">
      <c r="D2793" s="54"/>
    </row>
    <row r="2794" spans="4:4" x14ac:dyDescent="0.25">
      <c r="D2794" s="54"/>
    </row>
    <row r="2795" spans="4:4" x14ac:dyDescent="0.25">
      <c r="D2795" s="54"/>
    </row>
    <row r="2796" spans="4:4" x14ac:dyDescent="0.25">
      <c r="D2796" s="54"/>
    </row>
    <row r="2797" spans="4:4" x14ac:dyDescent="0.25">
      <c r="D2797" s="54"/>
    </row>
    <row r="2798" spans="4:4" x14ac:dyDescent="0.25">
      <c r="D2798" s="54"/>
    </row>
    <row r="2799" spans="4:4" x14ac:dyDescent="0.25">
      <c r="D2799" s="54"/>
    </row>
    <row r="2800" spans="4:4" x14ac:dyDescent="0.25">
      <c r="D2800" s="54"/>
    </row>
    <row r="2801" spans="4:4" x14ac:dyDescent="0.25">
      <c r="D2801" s="54"/>
    </row>
    <row r="2802" spans="4:4" x14ac:dyDescent="0.25">
      <c r="D2802" s="54"/>
    </row>
    <row r="2803" spans="4:4" x14ac:dyDescent="0.25">
      <c r="D2803" s="54"/>
    </row>
    <row r="2804" spans="4:4" x14ac:dyDescent="0.25">
      <c r="D2804" s="54"/>
    </row>
    <row r="2805" spans="4:4" x14ac:dyDescent="0.25">
      <c r="D2805" s="54"/>
    </row>
    <row r="2806" spans="4:4" x14ac:dyDescent="0.25">
      <c r="D2806" s="54"/>
    </row>
    <row r="2807" spans="4:4" x14ac:dyDescent="0.25">
      <c r="D2807" s="54"/>
    </row>
    <row r="2808" spans="4:4" x14ac:dyDescent="0.25">
      <c r="D2808" s="54"/>
    </row>
    <row r="2809" spans="4:4" x14ac:dyDescent="0.25">
      <c r="D2809" s="54"/>
    </row>
    <row r="2810" spans="4:4" x14ac:dyDescent="0.25">
      <c r="D2810" s="54"/>
    </row>
    <row r="2811" spans="4:4" x14ac:dyDescent="0.25">
      <c r="D2811" s="54"/>
    </row>
    <row r="2812" spans="4:4" x14ac:dyDescent="0.25">
      <c r="D2812" s="54"/>
    </row>
    <row r="2813" spans="4:4" x14ac:dyDescent="0.25">
      <c r="D2813" s="54"/>
    </row>
    <row r="2814" spans="4:4" x14ac:dyDescent="0.25">
      <c r="D2814" s="54"/>
    </row>
    <row r="2815" spans="4:4" x14ac:dyDescent="0.25">
      <c r="D2815" s="54"/>
    </row>
    <row r="2816" spans="4:4" x14ac:dyDescent="0.25">
      <c r="D2816" s="54"/>
    </row>
    <row r="2817" spans="4:4" x14ac:dyDescent="0.25">
      <c r="D2817" s="54"/>
    </row>
    <row r="2818" spans="4:4" x14ac:dyDescent="0.25">
      <c r="D2818" s="54"/>
    </row>
    <row r="2819" spans="4:4" x14ac:dyDescent="0.25">
      <c r="D2819" s="54"/>
    </row>
    <row r="2820" spans="4:4" x14ac:dyDescent="0.25">
      <c r="D2820" s="54"/>
    </row>
    <row r="2821" spans="4:4" x14ac:dyDescent="0.25">
      <c r="D2821" s="54"/>
    </row>
    <row r="2822" spans="4:4" x14ac:dyDescent="0.25">
      <c r="D2822" s="54"/>
    </row>
    <row r="2823" spans="4:4" x14ac:dyDescent="0.25">
      <c r="D2823" s="54"/>
    </row>
    <row r="2824" spans="4:4" x14ac:dyDescent="0.25">
      <c r="D2824" s="54"/>
    </row>
    <row r="2825" spans="4:4" x14ac:dyDescent="0.25">
      <c r="D2825" s="54"/>
    </row>
    <row r="2826" spans="4:4" x14ac:dyDescent="0.25">
      <c r="D2826" s="54"/>
    </row>
    <row r="2827" spans="4:4" x14ac:dyDescent="0.25">
      <c r="D2827" s="54"/>
    </row>
    <row r="2828" spans="4:4" x14ac:dyDescent="0.25">
      <c r="D2828" s="54"/>
    </row>
    <row r="2829" spans="4:4" x14ac:dyDescent="0.25">
      <c r="D2829" s="54"/>
    </row>
    <row r="2830" spans="4:4" x14ac:dyDescent="0.25">
      <c r="D2830" s="54"/>
    </row>
    <row r="2831" spans="4:4" x14ac:dyDescent="0.25">
      <c r="D2831" s="54"/>
    </row>
    <row r="2832" spans="4:4" x14ac:dyDescent="0.25">
      <c r="D2832" s="54"/>
    </row>
    <row r="2833" spans="4:4" x14ac:dyDescent="0.25">
      <c r="D2833" s="54"/>
    </row>
    <row r="2834" spans="4:4" x14ac:dyDescent="0.25">
      <c r="D2834" s="54"/>
    </row>
    <row r="2835" spans="4:4" x14ac:dyDescent="0.25">
      <c r="D2835" s="54"/>
    </row>
    <row r="2836" spans="4:4" x14ac:dyDescent="0.25">
      <c r="D2836" s="54"/>
    </row>
    <row r="2837" spans="4:4" x14ac:dyDescent="0.25">
      <c r="D2837" s="54"/>
    </row>
    <row r="2838" spans="4:4" x14ac:dyDescent="0.25">
      <c r="D2838" s="54"/>
    </row>
    <row r="2839" spans="4:4" x14ac:dyDescent="0.25">
      <c r="D2839" s="54"/>
    </row>
    <row r="2840" spans="4:4" x14ac:dyDescent="0.25">
      <c r="D2840" s="54"/>
    </row>
    <row r="2841" spans="4:4" x14ac:dyDescent="0.25">
      <c r="D2841" s="54"/>
    </row>
    <row r="2842" spans="4:4" x14ac:dyDescent="0.25">
      <c r="D2842" s="54"/>
    </row>
    <row r="2843" spans="4:4" x14ac:dyDescent="0.25">
      <c r="D2843" s="54"/>
    </row>
    <row r="2844" spans="4:4" x14ac:dyDescent="0.25">
      <c r="D2844" s="54"/>
    </row>
    <row r="2845" spans="4:4" x14ac:dyDescent="0.25">
      <c r="D2845" s="54"/>
    </row>
    <row r="2846" spans="4:4" x14ac:dyDescent="0.25">
      <c r="D2846" s="54"/>
    </row>
    <row r="2847" spans="4:4" x14ac:dyDescent="0.25">
      <c r="D2847" s="54"/>
    </row>
    <row r="2848" spans="4:4" x14ac:dyDescent="0.25">
      <c r="D2848" s="54"/>
    </row>
    <row r="2849" spans="4:4" x14ac:dyDescent="0.25">
      <c r="D2849" s="54"/>
    </row>
    <row r="2850" spans="4:4" x14ac:dyDescent="0.25">
      <c r="D2850" s="54"/>
    </row>
    <row r="2851" spans="4:4" x14ac:dyDescent="0.25">
      <c r="D2851" s="54"/>
    </row>
    <row r="2852" spans="4:4" x14ac:dyDescent="0.25">
      <c r="D2852" s="54"/>
    </row>
    <row r="2853" spans="4:4" x14ac:dyDescent="0.25">
      <c r="D2853" s="54"/>
    </row>
    <row r="2854" spans="4:4" x14ac:dyDescent="0.25">
      <c r="D2854" s="54"/>
    </row>
    <row r="2855" spans="4:4" x14ac:dyDescent="0.25">
      <c r="D2855" s="54"/>
    </row>
    <row r="2856" spans="4:4" x14ac:dyDescent="0.25">
      <c r="D2856" s="54"/>
    </row>
    <row r="2857" spans="4:4" x14ac:dyDescent="0.25">
      <c r="D2857" s="54"/>
    </row>
    <row r="2858" spans="4:4" x14ac:dyDescent="0.25">
      <c r="D2858" s="54"/>
    </row>
    <row r="2859" spans="4:4" x14ac:dyDescent="0.25">
      <c r="D2859" s="54"/>
    </row>
    <row r="2860" spans="4:4" x14ac:dyDescent="0.25">
      <c r="D2860" s="54"/>
    </row>
    <row r="2861" spans="4:4" x14ac:dyDescent="0.25">
      <c r="D2861" s="54"/>
    </row>
    <row r="2862" spans="4:4" x14ac:dyDescent="0.25">
      <c r="D2862" s="54"/>
    </row>
    <row r="2863" spans="4:4" x14ac:dyDescent="0.25">
      <c r="D2863" s="54"/>
    </row>
    <row r="2864" spans="4:4" x14ac:dyDescent="0.25">
      <c r="D2864" s="54"/>
    </row>
    <row r="2865" spans="4:4" x14ac:dyDescent="0.25">
      <c r="D2865" s="54"/>
    </row>
    <row r="2866" spans="4:4" x14ac:dyDescent="0.25">
      <c r="D2866" s="54"/>
    </row>
    <row r="2867" spans="4:4" x14ac:dyDescent="0.25">
      <c r="D2867" s="54"/>
    </row>
    <row r="2868" spans="4:4" x14ac:dyDescent="0.25">
      <c r="D2868" s="54"/>
    </row>
    <row r="2869" spans="4:4" x14ac:dyDescent="0.25">
      <c r="D2869" s="54"/>
    </row>
    <row r="2870" spans="4:4" x14ac:dyDescent="0.25">
      <c r="D2870" s="54"/>
    </row>
    <row r="2871" spans="4:4" x14ac:dyDescent="0.25">
      <c r="D2871" s="54"/>
    </row>
    <row r="2872" spans="4:4" x14ac:dyDescent="0.25">
      <c r="D2872" s="54"/>
    </row>
    <row r="2873" spans="4:4" x14ac:dyDescent="0.25">
      <c r="D2873" s="54"/>
    </row>
    <row r="2874" spans="4:4" x14ac:dyDescent="0.25">
      <c r="D2874" s="54"/>
    </row>
    <row r="2875" spans="4:4" x14ac:dyDescent="0.25">
      <c r="D2875" s="54"/>
    </row>
    <row r="2876" spans="4:4" x14ac:dyDescent="0.25">
      <c r="D2876" s="54"/>
    </row>
    <row r="2877" spans="4:4" x14ac:dyDescent="0.25">
      <c r="D2877" s="54"/>
    </row>
    <row r="2878" spans="4:4" x14ac:dyDescent="0.25">
      <c r="D2878" s="54"/>
    </row>
    <row r="2879" spans="4:4" x14ac:dyDescent="0.25">
      <c r="D2879" s="54"/>
    </row>
    <row r="2880" spans="4:4" x14ac:dyDescent="0.25">
      <c r="D2880" s="54"/>
    </row>
    <row r="2881" spans="4:4" x14ac:dyDescent="0.25">
      <c r="D2881" s="54"/>
    </row>
    <row r="2882" spans="4:4" x14ac:dyDescent="0.25">
      <c r="D2882" s="54"/>
    </row>
    <row r="2883" spans="4:4" x14ac:dyDescent="0.25">
      <c r="D2883" s="54"/>
    </row>
    <row r="2884" spans="4:4" x14ac:dyDescent="0.25">
      <c r="D2884" s="54"/>
    </row>
    <row r="2885" spans="4:4" x14ac:dyDescent="0.25">
      <c r="D2885" s="54"/>
    </row>
    <row r="2886" spans="4:4" x14ac:dyDescent="0.25">
      <c r="D2886" s="54"/>
    </row>
    <row r="2887" spans="4:4" x14ac:dyDescent="0.25">
      <c r="D2887" s="54"/>
    </row>
    <row r="2888" spans="4:4" x14ac:dyDescent="0.25">
      <c r="D2888" s="54"/>
    </row>
    <row r="2889" spans="4:4" x14ac:dyDescent="0.25">
      <c r="D2889" s="54"/>
    </row>
    <row r="2890" spans="4:4" x14ac:dyDescent="0.25">
      <c r="D2890" s="54"/>
    </row>
    <row r="2891" spans="4:4" x14ac:dyDescent="0.25">
      <c r="D2891" s="54"/>
    </row>
    <row r="2892" spans="4:4" x14ac:dyDescent="0.25">
      <c r="D2892" s="54"/>
    </row>
    <row r="2893" spans="4:4" x14ac:dyDescent="0.25">
      <c r="D2893" s="54"/>
    </row>
    <row r="2894" spans="4:4" x14ac:dyDescent="0.25">
      <c r="D2894" s="54"/>
    </row>
    <row r="2895" spans="4:4" x14ac:dyDescent="0.25">
      <c r="D2895" s="54"/>
    </row>
    <row r="2896" spans="4:4" x14ac:dyDescent="0.25">
      <c r="D2896" s="54"/>
    </row>
    <row r="2897" spans="4:4" x14ac:dyDescent="0.25">
      <c r="D2897" s="54"/>
    </row>
    <row r="2898" spans="4:4" x14ac:dyDescent="0.25">
      <c r="D2898" s="54"/>
    </row>
    <row r="2899" spans="4:4" x14ac:dyDescent="0.25">
      <c r="D2899" s="54"/>
    </row>
    <row r="2900" spans="4:4" x14ac:dyDescent="0.25">
      <c r="D2900" s="54"/>
    </row>
    <row r="2901" spans="4:4" x14ac:dyDescent="0.25">
      <c r="D2901" s="54"/>
    </row>
    <row r="2902" spans="4:4" x14ac:dyDescent="0.25">
      <c r="D2902" s="54"/>
    </row>
    <row r="2903" spans="4:4" x14ac:dyDescent="0.25">
      <c r="D2903" s="54"/>
    </row>
    <row r="2904" spans="4:4" x14ac:dyDescent="0.25">
      <c r="D2904" s="54"/>
    </row>
    <row r="2905" spans="4:4" x14ac:dyDescent="0.25">
      <c r="D2905" s="54"/>
    </row>
    <row r="2906" spans="4:4" x14ac:dyDescent="0.25">
      <c r="D2906" s="54"/>
    </row>
    <row r="2907" spans="4:4" x14ac:dyDescent="0.25">
      <c r="D2907" s="54"/>
    </row>
    <row r="2908" spans="4:4" x14ac:dyDescent="0.25">
      <c r="D2908" s="54"/>
    </row>
    <row r="2909" spans="4:4" x14ac:dyDescent="0.25">
      <c r="D2909" s="54"/>
    </row>
    <row r="2910" spans="4:4" x14ac:dyDescent="0.25">
      <c r="D2910" s="54"/>
    </row>
    <row r="2911" spans="4:4" x14ac:dyDescent="0.25">
      <c r="D2911" s="54"/>
    </row>
    <row r="2912" spans="4:4" x14ac:dyDescent="0.25">
      <c r="D2912" s="54"/>
    </row>
    <row r="2913" spans="4:4" x14ac:dyDescent="0.25">
      <c r="D2913" s="54"/>
    </row>
    <row r="2914" spans="4:4" x14ac:dyDescent="0.25">
      <c r="D2914" s="54"/>
    </row>
    <row r="2915" spans="4:4" x14ac:dyDescent="0.25">
      <c r="D2915" s="54"/>
    </row>
    <row r="2916" spans="4:4" x14ac:dyDescent="0.25">
      <c r="D2916" s="54"/>
    </row>
    <row r="2917" spans="4:4" x14ac:dyDescent="0.25">
      <c r="D2917" s="54"/>
    </row>
    <row r="2918" spans="4:4" x14ac:dyDescent="0.25">
      <c r="D2918" s="54"/>
    </row>
    <row r="2919" spans="4:4" x14ac:dyDescent="0.25">
      <c r="D2919" s="54"/>
    </row>
    <row r="2920" spans="4:4" x14ac:dyDescent="0.25">
      <c r="D2920" s="54"/>
    </row>
    <row r="2921" spans="4:4" x14ac:dyDescent="0.25">
      <c r="D2921" s="54"/>
    </row>
    <row r="2922" spans="4:4" x14ac:dyDescent="0.25">
      <c r="D2922" s="54"/>
    </row>
    <row r="2923" spans="4:4" x14ac:dyDescent="0.25">
      <c r="D2923" s="54"/>
    </row>
    <row r="2924" spans="4:4" x14ac:dyDescent="0.25">
      <c r="D2924" s="54"/>
    </row>
    <row r="2925" spans="4:4" x14ac:dyDescent="0.25">
      <c r="D2925" s="54"/>
    </row>
    <row r="2926" spans="4:4" x14ac:dyDescent="0.25">
      <c r="D2926" s="54"/>
    </row>
    <row r="2927" spans="4:4" x14ac:dyDescent="0.25">
      <c r="D2927" s="54"/>
    </row>
    <row r="2928" spans="4:4" x14ac:dyDescent="0.25">
      <c r="D2928" s="54"/>
    </row>
    <row r="2929" spans="4:4" x14ac:dyDescent="0.25">
      <c r="D2929" s="54"/>
    </row>
    <row r="2930" spans="4:4" x14ac:dyDescent="0.25">
      <c r="D2930" s="54"/>
    </row>
    <row r="2931" spans="4:4" x14ac:dyDescent="0.25">
      <c r="D2931" s="54"/>
    </row>
    <row r="2932" spans="4:4" x14ac:dyDescent="0.25">
      <c r="D2932" s="54"/>
    </row>
    <row r="2933" spans="4:4" x14ac:dyDescent="0.25">
      <c r="D2933" s="54"/>
    </row>
    <row r="2934" spans="4:4" x14ac:dyDescent="0.25">
      <c r="D2934" s="54"/>
    </row>
    <row r="2935" spans="4:4" x14ac:dyDescent="0.25">
      <c r="D2935" s="54"/>
    </row>
    <row r="2936" spans="4:4" x14ac:dyDescent="0.25">
      <c r="D2936" s="54"/>
    </row>
    <row r="2937" spans="4:4" x14ac:dyDescent="0.25">
      <c r="D2937" s="54"/>
    </row>
    <row r="2938" spans="4:4" x14ac:dyDescent="0.25">
      <c r="D2938" s="54"/>
    </row>
    <row r="2939" spans="4:4" x14ac:dyDescent="0.25">
      <c r="D2939" s="54"/>
    </row>
    <row r="2940" spans="4:4" x14ac:dyDescent="0.25">
      <c r="D2940" s="54"/>
    </row>
    <row r="2941" spans="4:4" x14ac:dyDescent="0.25">
      <c r="D2941" s="54"/>
    </row>
    <row r="2942" spans="4:4" x14ac:dyDescent="0.25">
      <c r="D2942" s="54"/>
    </row>
    <row r="2943" spans="4:4" x14ac:dyDescent="0.25">
      <c r="D2943" s="54"/>
    </row>
    <row r="2944" spans="4:4" x14ac:dyDescent="0.25">
      <c r="D2944" s="54"/>
    </row>
    <row r="2945" spans="4:4" x14ac:dyDescent="0.25">
      <c r="D2945" s="54"/>
    </row>
    <row r="2946" spans="4:4" x14ac:dyDescent="0.25">
      <c r="D2946" s="54"/>
    </row>
    <row r="2947" spans="4:4" x14ac:dyDescent="0.25">
      <c r="D2947" s="54"/>
    </row>
    <row r="2948" spans="4:4" x14ac:dyDescent="0.25">
      <c r="D2948" s="54"/>
    </row>
    <row r="2949" spans="4:4" x14ac:dyDescent="0.25">
      <c r="D2949" s="54"/>
    </row>
    <row r="2950" spans="4:4" x14ac:dyDescent="0.25">
      <c r="D2950" s="54"/>
    </row>
    <row r="2951" spans="4:4" x14ac:dyDescent="0.25">
      <c r="D2951" s="54"/>
    </row>
    <row r="2952" spans="4:4" x14ac:dyDescent="0.25">
      <c r="D2952" s="54"/>
    </row>
    <row r="2953" spans="4:4" x14ac:dyDescent="0.25">
      <c r="D2953" s="54"/>
    </row>
    <row r="2954" spans="4:4" x14ac:dyDescent="0.25">
      <c r="D2954" s="54"/>
    </row>
    <row r="2955" spans="4:4" x14ac:dyDescent="0.25">
      <c r="D2955" s="54"/>
    </row>
    <row r="2956" spans="4:4" x14ac:dyDescent="0.25">
      <c r="D2956" s="54"/>
    </row>
    <row r="2957" spans="4:4" x14ac:dyDescent="0.25">
      <c r="D2957" s="54"/>
    </row>
    <row r="2958" spans="4:4" x14ac:dyDescent="0.25">
      <c r="D2958" s="54"/>
    </row>
    <row r="2959" spans="4:4" x14ac:dyDescent="0.25">
      <c r="D2959" s="54"/>
    </row>
    <row r="2960" spans="4:4" x14ac:dyDescent="0.25">
      <c r="D2960" s="54"/>
    </row>
    <row r="2961" spans="4:4" x14ac:dyDescent="0.25">
      <c r="D2961" s="54"/>
    </row>
    <row r="2962" spans="4:4" x14ac:dyDescent="0.25">
      <c r="D2962" s="54"/>
    </row>
    <row r="2963" spans="4:4" x14ac:dyDescent="0.25">
      <c r="D2963" s="54"/>
    </row>
    <row r="2964" spans="4:4" x14ac:dyDescent="0.25">
      <c r="D2964" s="54"/>
    </row>
    <row r="2965" spans="4:4" x14ac:dyDescent="0.25">
      <c r="D2965" s="54"/>
    </row>
    <row r="2966" spans="4:4" x14ac:dyDescent="0.25">
      <c r="D2966" s="54"/>
    </row>
    <row r="2967" spans="4:4" x14ac:dyDescent="0.25">
      <c r="D2967" s="54"/>
    </row>
    <row r="2968" spans="4:4" x14ac:dyDescent="0.25">
      <c r="D2968" s="54"/>
    </row>
    <row r="2969" spans="4:4" x14ac:dyDescent="0.25">
      <c r="D2969" s="54"/>
    </row>
    <row r="2970" spans="4:4" x14ac:dyDescent="0.25">
      <c r="D2970" s="54"/>
    </row>
    <row r="2971" spans="4:4" x14ac:dyDescent="0.25">
      <c r="D2971" s="54"/>
    </row>
    <row r="2972" spans="4:4" x14ac:dyDescent="0.25">
      <c r="D2972" s="54"/>
    </row>
    <row r="2973" spans="4:4" x14ac:dyDescent="0.25">
      <c r="D2973" s="54"/>
    </row>
    <row r="2974" spans="4:4" x14ac:dyDescent="0.25">
      <c r="D2974" s="54"/>
    </row>
    <row r="2975" spans="4:4" x14ac:dyDescent="0.25">
      <c r="D2975" s="54"/>
    </row>
    <row r="2976" spans="4:4" x14ac:dyDescent="0.25">
      <c r="D2976" s="54"/>
    </row>
    <row r="2977" spans="4:4" x14ac:dyDescent="0.25">
      <c r="D2977" s="54"/>
    </row>
    <row r="2978" spans="4:4" x14ac:dyDescent="0.25">
      <c r="D2978" s="54"/>
    </row>
    <row r="2979" spans="4:4" x14ac:dyDescent="0.25">
      <c r="D2979" s="54"/>
    </row>
    <row r="2980" spans="4:4" x14ac:dyDescent="0.25">
      <c r="D2980" s="54"/>
    </row>
    <row r="2981" spans="4:4" x14ac:dyDescent="0.25">
      <c r="D2981" s="54"/>
    </row>
    <row r="2982" spans="4:4" x14ac:dyDescent="0.25">
      <c r="D2982" s="54"/>
    </row>
    <row r="2983" spans="4:4" x14ac:dyDescent="0.25">
      <c r="D2983" s="54"/>
    </row>
    <row r="2984" spans="4:4" x14ac:dyDescent="0.25">
      <c r="D2984" s="54"/>
    </row>
    <row r="2985" spans="4:4" x14ac:dyDescent="0.25">
      <c r="D2985" s="54"/>
    </row>
    <row r="2986" spans="4:4" x14ac:dyDescent="0.25">
      <c r="D2986" s="54"/>
    </row>
    <row r="2987" spans="4:4" x14ac:dyDescent="0.25">
      <c r="D2987" s="54"/>
    </row>
    <row r="2988" spans="4:4" x14ac:dyDescent="0.25">
      <c r="D2988" s="54"/>
    </row>
    <row r="2989" spans="4:4" x14ac:dyDescent="0.25">
      <c r="D2989" s="54"/>
    </row>
    <row r="2990" spans="4:4" x14ac:dyDescent="0.25">
      <c r="D2990" s="54"/>
    </row>
    <row r="2991" spans="4:4" x14ac:dyDescent="0.25">
      <c r="D2991" s="54"/>
    </row>
    <row r="2992" spans="4:4" x14ac:dyDescent="0.25">
      <c r="D2992" s="54"/>
    </row>
    <row r="2993" spans="4:4" x14ac:dyDescent="0.25">
      <c r="D2993" s="54"/>
    </row>
    <row r="2994" spans="4:4" x14ac:dyDescent="0.25">
      <c r="D2994" s="54"/>
    </row>
    <row r="2995" spans="4:4" x14ac:dyDescent="0.25">
      <c r="D2995" s="54"/>
    </row>
    <row r="2996" spans="4:4" x14ac:dyDescent="0.25">
      <c r="D2996" s="54"/>
    </row>
    <row r="2997" spans="4:4" x14ac:dyDescent="0.25">
      <c r="D2997" s="54"/>
    </row>
    <row r="2998" spans="4:4" x14ac:dyDescent="0.25">
      <c r="D2998" s="54"/>
    </row>
    <row r="2999" spans="4:4" x14ac:dyDescent="0.25">
      <c r="D2999" s="54"/>
    </row>
    <row r="3000" spans="4:4" x14ac:dyDescent="0.25">
      <c r="D3000" s="54"/>
    </row>
    <row r="3001" spans="4:4" x14ac:dyDescent="0.25">
      <c r="D3001" s="54"/>
    </row>
    <row r="3002" spans="4:4" x14ac:dyDescent="0.25">
      <c r="D3002" s="54"/>
    </row>
    <row r="3003" spans="4:4" x14ac:dyDescent="0.25">
      <c r="D3003" s="54"/>
    </row>
    <row r="3004" spans="4:4" x14ac:dyDescent="0.25">
      <c r="D3004" s="54"/>
    </row>
    <row r="3005" spans="4:4" x14ac:dyDescent="0.25">
      <c r="D3005" s="54"/>
    </row>
    <row r="3006" spans="4:4" x14ac:dyDescent="0.25">
      <c r="D3006" s="54"/>
    </row>
    <row r="3007" spans="4:4" x14ac:dyDescent="0.25">
      <c r="D3007" s="54"/>
    </row>
    <row r="3008" spans="4:4" x14ac:dyDescent="0.25">
      <c r="D3008" s="54"/>
    </row>
    <row r="3009" spans="4:4" x14ac:dyDescent="0.25">
      <c r="D3009" s="54"/>
    </row>
    <row r="3010" spans="4:4" x14ac:dyDescent="0.25">
      <c r="D3010" s="54"/>
    </row>
    <row r="3011" spans="4:4" x14ac:dyDescent="0.25">
      <c r="D3011" s="54"/>
    </row>
    <row r="3012" spans="4:4" x14ac:dyDescent="0.25">
      <c r="D3012" s="54"/>
    </row>
    <row r="3013" spans="4:4" x14ac:dyDescent="0.25">
      <c r="D3013" s="54"/>
    </row>
    <row r="3014" spans="4:4" x14ac:dyDescent="0.25">
      <c r="D3014" s="54"/>
    </row>
    <row r="3015" spans="4:4" x14ac:dyDescent="0.25">
      <c r="D3015" s="54"/>
    </row>
  </sheetData>
  <sheetProtection algorithmName="SHA-512" hashValue="Y0sO2XbXAz/+eJAjll3Nn0OqaLCTgcaGlweBe16KXXYMyLFl7rNCEMp1rU8bMSeEiKZuYKpHlomQkb4LeD2fbQ==" saltValue="GyvDtqRqC5ctbQ8E2ULEBg==" spinCount="100000" sheet="1" formatCells="0" formatColumns="0" formatRows="0" sort="0" autoFilter="0"/>
  <protectedRanges>
    <protectedRange sqref="D5" name="Période Début_1"/>
    <protectedRange sqref="D6" name="Période fin_1"/>
    <protectedRange sqref="D7" name="Préparé par_1"/>
    <protectedRange sqref="D4" name="Date_1"/>
    <protectedRange sqref="D8:D9" name="Préparé par_1_1"/>
  </protectedRanges>
  <autoFilter ref="A15:H1000" xr:uid="{4807E8ED-3D9C-4A23-8431-B15267194CF2}"/>
  <dataValidations count="1">
    <dataValidation type="list" allowBlank="1" showInputMessage="1" showErrorMessage="1" sqref="E16:E1000" xr:uid="{08E69CAD-69DA-4B6A-93B4-C8F2D2669D28}">
      <formula1>Grain</formula1>
    </dataValidation>
  </dataValidations>
  <pageMargins left="0.7" right="0.7" top="0.75" bottom="0.75" header="0.3" footer="0.3"/>
  <pageSetup paperSize="5" scale="76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C0E43-780D-4CD8-B88F-595275FD594F}">
  <sheetPr codeName="Feuil2"/>
  <dimension ref="A1:E76"/>
  <sheetViews>
    <sheetView zoomScaleNormal="100" workbookViewId="0">
      <selection activeCell="D4" sqref="D4"/>
    </sheetView>
  </sheetViews>
  <sheetFormatPr baseColWidth="10" defaultRowHeight="15" x14ac:dyDescent="0.25"/>
  <cols>
    <col min="1" max="1" width="53.7109375" customWidth="1"/>
    <col min="3" max="3" width="15" customWidth="1"/>
    <col min="4" max="4" width="24.85546875" customWidth="1"/>
  </cols>
  <sheetData>
    <row r="1" spans="1:5" ht="18" x14ac:dyDescent="0.25">
      <c r="A1" s="11"/>
      <c r="B1" s="12"/>
      <c r="C1" s="13" t="s">
        <v>124</v>
      </c>
      <c r="D1" s="12"/>
      <c r="E1" s="14"/>
    </row>
    <row r="2" spans="1:5" ht="15.75" x14ac:dyDescent="0.25">
      <c r="A2" s="15"/>
      <c r="B2" s="4"/>
      <c r="C2" s="16" t="s">
        <v>27</v>
      </c>
      <c r="D2" s="17"/>
      <c r="E2" s="18"/>
    </row>
    <row r="3" spans="1:5" ht="15.75" x14ac:dyDescent="0.25">
      <c r="A3" s="19"/>
      <c r="B3" s="20"/>
      <c r="C3" s="9" t="s">
        <v>28</v>
      </c>
      <c r="D3" s="10" t="s">
        <v>29</v>
      </c>
      <c r="E3" s="21"/>
    </row>
    <row r="4" spans="1:5" ht="18" x14ac:dyDescent="0.25">
      <c r="A4" s="22" t="s">
        <v>30</v>
      </c>
      <c r="B4" s="23" t="s">
        <v>31</v>
      </c>
      <c r="C4" s="24" t="s">
        <v>32</v>
      </c>
      <c r="D4" s="25" t="s">
        <v>122</v>
      </c>
      <c r="E4" s="26" t="s">
        <v>33</v>
      </c>
    </row>
    <row r="5" spans="1:5" ht="15.75" x14ac:dyDescent="0.25">
      <c r="A5" s="57" t="s">
        <v>37</v>
      </c>
      <c r="B5" s="29" t="s">
        <v>38</v>
      </c>
      <c r="C5" s="30">
        <v>1.4</v>
      </c>
      <c r="D5" s="58">
        <v>1.6</v>
      </c>
      <c r="E5" s="59">
        <f t="shared" ref="E5:E70" si="0">D5-C5</f>
        <v>0.20000000000000018</v>
      </c>
    </row>
    <row r="6" spans="1:5" ht="15.75" x14ac:dyDescent="0.25">
      <c r="A6" s="57" t="s">
        <v>39</v>
      </c>
      <c r="B6" s="29" t="s">
        <v>40</v>
      </c>
      <c r="C6" s="31">
        <v>1.9</v>
      </c>
      <c r="D6" s="60">
        <v>2.1</v>
      </c>
      <c r="E6" s="61">
        <f t="shared" si="0"/>
        <v>0.20000000000000018</v>
      </c>
    </row>
    <row r="7" spans="1:5" ht="15.75" x14ac:dyDescent="0.25">
      <c r="A7" s="57" t="s">
        <v>41</v>
      </c>
      <c r="B7" s="29" t="s">
        <v>42</v>
      </c>
      <c r="C7" s="31">
        <v>2.2999999999999998</v>
      </c>
      <c r="D7" s="60">
        <v>2.5</v>
      </c>
      <c r="E7" s="61">
        <f t="shared" si="0"/>
        <v>0.20000000000000018</v>
      </c>
    </row>
    <row r="8" spans="1:5" ht="15.75" x14ac:dyDescent="0.25">
      <c r="A8" s="57" t="s">
        <v>43</v>
      </c>
      <c r="B8" s="29" t="s">
        <v>44</v>
      </c>
      <c r="C8" s="31">
        <v>1.9</v>
      </c>
      <c r="D8" s="60">
        <v>2.1</v>
      </c>
      <c r="E8" s="61">
        <f t="shared" si="0"/>
        <v>0.20000000000000018</v>
      </c>
    </row>
    <row r="9" spans="1:5" ht="15.75" x14ac:dyDescent="0.25">
      <c r="A9" s="57" t="s">
        <v>45</v>
      </c>
      <c r="B9" s="29" t="s">
        <v>46</v>
      </c>
      <c r="C9" s="30">
        <v>1.4</v>
      </c>
      <c r="D9" s="58">
        <v>1.6</v>
      </c>
      <c r="E9" s="59">
        <f t="shared" si="0"/>
        <v>0.20000000000000018</v>
      </c>
    </row>
    <row r="10" spans="1:5" ht="15.75" x14ac:dyDescent="0.25">
      <c r="A10" s="57" t="s">
        <v>47</v>
      </c>
      <c r="B10" s="29" t="s">
        <v>48</v>
      </c>
      <c r="C10" s="30">
        <v>1.4</v>
      </c>
      <c r="D10" s="58">
        <v>1.6</v>
      </c>
      <c r="E10" s="59">
        <f t="shared" si="0"/>
        <v>0.20000000000000018</v>
      </c>
    </row>
    <row r="11" spans="1:5" ht="15.75" x14ac:dyDescent="0.25">
      <c r="A11" s="57" t="s">
        <v>49</v>
      </c>
      <c r="B11" s="29" t="s">
        <v>50</v>
      </c>
      <c r="C11" s="31">
        <v>2.2999999999999998</v>
      </c>
      <c r="D11" s="60">
        <v>2.5</v>
      </c>
      <c r="E11" s="61">
        <f t="shared" si="0"/>
        <v>0.20000000000000018</v>
      </c>
    </row>
    <row r="12" spans="1:5" ht="15.75" x14ac:dyDescent="0.25">
      <c r="A12" s="57" t="s">
        <v>51</v>
      </c>
      <c r="B12" s="29" t="s">
        <v>52</v>
      </c>
      <c r="C12" s="30">
        <v>1.4</v>
      </c>
      <c r="D12" s="58">
        <v>1.7</v>
      </c>
      <c r="E12" s="59">
        <f t="shared" si="0"/>
        <v>0.30000000000000004</v>
      </c>
    </row>
    <row r="13" spans="1:5" ht="15.75" x14ac:dyDescent="0.25">
      <c r="A13" s="57" t="s">
        <v>53</v>
      </c>
      <c r="B13" s="29" t="s">
        <v>54</v>
      </c>
      <c r="C13" s="31">
        <v>1.9</v>
      </c>
      <c r="D13" s="60">
        <v>2.2000000000000002</v>
      </c>
      <c r="E13" s="61">
        <f t="shared" si="0"/>
        <v>0.30000000000000027</v>
      </c>
    </row>
    <row r="14" spans="1:5" ht="15.75" x14ac:dyDescent="0.25">
      <c r="A14" s="57" t="s">
        <v>55</v>
      </c>
      <c r="B14" s="29" t="s">
        <v>56</v>
      </c>
      <c r="C14" s="31">
        <v>2.2999999999999998</v>
      </c>
      <c r="D14" s="60">
        <v>2.6</v>
      </c>
      <c r="E14" s="61">
        <f t="shared" si="0"/>
        <v>0.30000000000000027</v>
      </c>
    </row>
    <row r="15" spans="1:5" ht="15.75" x14ac:dyDescent="0.25">
      <c r="A15" s="57" t="s">
        <v>97</v>
      </c>
      <c r="B15" s="29" t="s">
        <v>98</v>
      </c>
      <c r="C15" s="30">
        <v>1.4</v>
      </c>
      <c r="D15" s="58">
        <v>1.7</v>
      </c>
      <c r="E15" s="59">
        <f t="shared" si="0"/>
        <v>0.30000000000000004</v>
      </c>
    </row>
    <row r="16" spans="1:5" ht="15.75" x14ac:dyDescent="0.25">
      <c r="A16" s="57" t="s">
        <v>99</v>
      </c>
      <c r="B16" s="29" t="s">
        <v>100</v>
      </c>
      <c r="C16" s="31">
        <v>1.9</v>
      </c>
      <c r="D16" s="60">
        <v>2.2000000000000002</v>
      </c>
      <c r="E16" s="61">
        <f t="shared" si="0"/>
        <v>0.30000000000000027</v>
      </c>
    </row>
    <row r="17" spans="1:5" ht="15.75" x14ac:dyDescent="0.25">
      <c r="A17" s="66" t="s">
        <v>108</v>
      </c>
      <c r="B17" s="29" t="s">
        <v>129</v>
      </c>
      <c r="C17" s="30">
        <v>1.4</v>
      </c>
      <c r="D17" s="60">
        <v>1.6</v>
      </c>
      <c r="E17" s="59">
        <f t="shared" si="0"/>
        <v>0.20000000000000018</v>
      </c>
    </row>
    <row r="18" spans="1:5" ht="15.75" x14ac:dyDescent="0.25">
      <c r="A18" s="66" t="s">
        <v>130</v>
      </c>
      <c r="B18" s="29" t="s">
        <v>131</v>
      </c>
      <c r="C18" s="31">
        <v>1.9</v>
      </c>
      <c r="D18" s="60">
        <v>2.1</v>
      </c>
      <c r="E18" s="61">
        <f t="shared" si="0"/>
        <v>0.20000000000000018</v>
      </c>
    </row>
    <row r="19" spans="1:5" ht="15.75" x14ac:dyDescent="0.25">
      <c r="A19" s="92" t="s">
        <v>145</v>
      </c>
      <c r="B19" s="93" t="s">
        <v>146</v>
      </c>
      <c r="C19" s="31">
        <v>2.2999999999999998</v>
      </c>
      <c r="D19" s="60">
        <v>2.5</v>
      </c>
      <c r="E19" s="61">
        <f t="shared" si="0"/>
        <v>0.20000000000000018</v>
      </c>
    </row>
    <row r="20" spans="1:5" ht="15.75" x14ac:dyDescent="0.25">
      <c r="A20" s="94" t="s">
        <v>147</v>
      </c>
      <c r="B20" s="95" t="s">
        <v>148</v>
      </c>
      <c r="C20" s="30">
        <v>2.8</v>
      </c>
      <c r="D20" s="60">
        <v>3</v>
      </c>
      <c r="E20" s="61">
        <f t="shared" si="0"/>
        <v>0.20000000000000018</v>
      </c>
    </row>
    <row r="21" spans="1:5" ht="15.75" x14ac:dyDescent="0.25">
      <c r="A21" s="57" t="s">
        <v>132</v>
      </c>
      <c r="B21" s="29" t="s">
        <v>35</v>
      </c>
      <c r="C21" s="30">
        <v>1.4</v>
      </c>
      <c r="D21" s="58">
        <v>1.7</v>
      </c>
      <c r="E21" s="59">
        <f t="shared" si="0"/>
        <v>0.30000000000000004</v>
      </c>
    </row>
    <row r="22" spans="1:5" ht="15.75" x14ac:dyDescent="0.25">
      <c r="A22" s="62" t="s">
        <v>133</v>
      </c>
      <c r="B22" s="27" t="s">
        <v>34</v>
      </c>
      <c r="C22" s="28">
        <v>1.9</v>
      </c>
      <c r="D22" s="63">
        <v>2.2000000000000002</v>
      </c>
      <c r="E22" s="64">
        <f t="shared" si="0"/>
        <v>0.30000000000000027</v>
      </c>
    </row>
    <row r="23" spans="1:5" ht="15.75" x14ac:dyDescent="0.25">
      <c r="A23" s="57" t="s">
        <v>134</v>
      </c>
      <c r="B23" s="29" t="s">
        <v>36</v>
      </c>
      <c r="C23" s="31">
        <v>2.2999999999999998</v>
      </c>
      <c r="D23" s="60">
        <v>2.6</v>
      </c>
      <c r="E23" s="61">
        <f t="shared" si="0"/>
        <v>0.30000000000000027</v>
      </c>
    </row>
    <row r="24" spans="1:5" ht="15.75" x14ac:dyDescent="0.25">
      <c r="A24" s="57" t="s">
        <v>57</v>
      </c>
      <c r="B24" s="29" t="s">
        <v>58</v>
      </c>
      <c r="C24" s="30">
        <v>1.4</v>
      </c>
      <c r="D24" s="58">
        <v>1.7</v>
      </c>
      <c r="E24" s="59">
        <f t="shared" si="0"/>
        <v>0.30000000000000004</v>
      </c>
    </row>
    <row r="25" spans="1:5" ht="15.75" x14ac:dyDescent="0.25">
      <c r="A25" s="57" t="s">
        <v>59</v>
      </c>
      <c r="B25" s="29" t="s">
        <v>60</v>
      </c>
      <c r="C25" s="31">
        <v>1.9</v>
      </c>
      <c r="D25" s="60">
        <v>2.2000000000000002</v>
      </c>
      <c r="E25" s="61">
        <f t="shared" si="0"/>
        <v>0.30000000000000027</v>
      </c>
    </row>
    <row r="26" spans="1:5" ht="15.75" x14ac:dyDescent="0.25">
      <c r="A26" s="57" t="s">
        <v>61</v>
      </c>
      <c r="B26" s="29" t="s">
        <v>62</v>
      </c>
      <c r="C26" s="30">
        <v>1.4</v>
      </c>
      <c r="D26" s="58">
        <v>1.7</v>
      </c>
      <c r="E26" s="59">
        <f t="shared" si="0"/>
        <v>0.30000000000000004</v>
      </c>
    </row>
    <row r="27" spans="1:5" ht="15.75" x14ac:dyDescent="0.25">
      <c r="A27" s="57" t="s">
        <v>63</v>
      </c>
      <c r="B27" s="29" t="s">
        <v>64</v>
      </c>
      <c r="C27" s="31">
        <v>1.9</v>
      </c>
      <c r="D27" s="60">
        <v>2.2000000000000002</v>
      </c>
      <c r="E27" s="61">
        <f t="shared" si="0"/>
        <v>0.30000000000000027</v>
      </c>
    </row>
    <row r="28" spans="1:5" ht="15.75" x14ac:dyDescent="0.25">
      <c r="A28" s="57" t="s">
        <v>65</v>
      </c>
      <c r="B28" s="29" t="s">
        <v>66</v>
      </c>
      <c r="C28" s="30">
        <v>1.3</v>
      </c>
      <c r="D28" s="58">
        <v>1.45</v>
      </c>
      <c r="E28" s="59">
        <f t="shared" si="0"/>
        <v>0.14999999999999991</v>
      </c>
    </row>
    <row r="29" spans="1:5" ht="15.75" x14ac:dyDescent="0.25">
      <c r="A29" s="57" t="s">
        <v>67</v>
      </c>
      <c r="B29" s="29" t="s">
        <v>68</v>
      </c>
      <c r="C29" s="31">
        <v>1.8</v>
      </c>
      <c r="D29" s="60">
        <v>1.95</v>
      </c>
      <c r="E29" s="61">
        <f t="shared" si="0"/>
        <v>0.14999999999999991</v>
      </c>
    </row>
    <row r="30" spans="1:5" ht="15.75" x14ac:dyDescent="0.25">
      <c r="A30" s="57" t="s">
        <v>69</v>
      </c>
      <c r="B30" s="29" t="s">
        <v>70</v>
      </c>
      <c r="C30" s="30">
        <v>1.4</v>
      </c>
      <c r="D30" s="58">
        <v>1.6</v>
      </c>
      <c r="E30" s="59">
        <f t="shared" si="0"/>
        <v>0.20000000000000018</v>
      </c>
    </row>
    <row r="31" spans="1:5" ht="15.75" x14ac:dyDescent="0.25">
      <c r="A31" s="57" t="s">
        <v>71</v>
      </c>
      <c r="B31" s="29" t="s">
        <v>72</v>
      </c>
      <c r="C31" s="31">
        <v>1.9</v>
      </c>
      <c r="D31" s="60">
        <v>2.1</v>
      </c>
      <c r="E31" s="61">
        <f t="shared" si="0"/>
        <v>0.20000000000000018</v>
      </c>
    </row>
    <row r="32" spans="1:5" ht="15.75" x14ac:dyDescent="0.25">
      <c r="A32" s="57" t="s">
        <v>73</v>
      </c>
      <c r="B32" s="29" t="s">
        <v>74</v>
      </c>
      <c r="C32" s="31">
        <v>2.2999999999999998</v>
      </c>
      <c r="D32" s="60">
        <v>2.5</v>
      </c>
      <c r="E32" s="61">
        <f t="shared" si="0"/>
        <v>0.20000000000000018</v>
      </c>
    </row>
    <row r="33" spans="1:5" ht="15.75" x14ac:dyDescent="0.25">
      <c r="A33" s="57" t="s">
        <v>75</v>
      </c>
      <c r="B33" s="29" t="s">
        <v>76</v>
      </c>
      <c r="C33" s="30">
        <v>1.4</v>
      </c>
      <c r="D33" s="58">
        <v>1.7</v>
      </c>
      <c r="E33" s="59">
        <f t="shared" si="0"/>
        <v>0.30000000000000004</v>
      </c>
    </row>
    <row r="34" spans="1:5" ht="15.75" x14ac:dyDescent="0.25">
      <c r="A34" s="57" t="s">
        <v>77</v>
      </c>
      <c r="B34" s="29" t="s">
        <v>78</v>
      </c>
      <c r="C34" s="31">
        <v>1.9</v>
      </c>
      <c r="D34" s="60">
        <v>2.2000000000000002</v>
      </c>
      <c r="E34" s="61">
        <f t="shared" si="0"/>
        <v>0.30000000000000027</v>
      </c>
    </row>
    <row r="35" spans="1:5" ht="15.75" x14ac:dyDescent="0.25">
      <c r="A35" s="92" t="s">
        <v>149</v>
      </c>
      <c r="B35" s="93" t="s">
        <v>150</v>
      </c>
      <c r="C35" s="31">
        <v>2.2999999999999998</v>
      </c>
      <c r="D35" s="60">
        <v>2.6</v>
      </c>
      <c r="E35" s="61">
        <f t="shared" si="0"/>
        <v>0.30000000000000027</v>
      </c>
    </row>
    <row r="36" spans="1:5" ht="15.75" x14ac:dyDescent="0.25">
      <c r="A36" s="92" t="s">
        <v>151</v>
      </c>
      <c r="B36" s="93" t="s">
        <v>152</v>
      </c>
      <c r="C36" s="30">
        <v>2.8</v>
      </c>
      <c r="D36" s="58">
        <v>3.1</v>
      </c>
      <c r="E36" s="61">
        <f t="shared" si="0"/>
        <v>0.30000000000000027</v>
      </c>
    </row>
    <row r="37" spans="1:5" ht="15.75" x14ac:dyDescent="0.25">
      <c r="A37" s="57" t="s">
        <v>79</v>
      </c>
      <c r="B37" s="29" t="s">
        <v>80</v>
      </c>
      <c r="C37" s="30">
        <v>1.4</v>
      </c>
      <c r="D37" s="58">
        <v>1.6</v>
      </c>
      <c r="E37" s="59">
        <f t="shared" si="0"/>
        <v>0.20000000000000018</v>
      </c>
    </row>
    <row r="38" spans="1:5" ht="15.75" x14ac:dyDescent="0.25">
      <c r="A38" s="57" t="s">
        <v>81</v>
      </c>
      <c r="B38" s="29" t="s">
        <v>82</v>
      </c>
      <c r="C38" s="31">
        <v>1.9</v>
      </c>
      <c r="D38" s="60">
        <v>2.1</v>
      </c>
      <c r="E38" s="61">
        <f t="shared" si="0"/>
        <v>0.20000000000000018</v>
      </c>
    </row>
    <row r="39" spans="1:5" ht="15.75" x14ac:dyDescent="0.25">
      <c r="A39" s="92" t="s">
        <v>153</v>
      </c>
      <c r="B39" s="93" t="s">
        <v>154</v>
      </c>
      <c r="C39" s="31">
        <v>2.2999999999999998</v>
      </c>
      <c r="D39" s="60">
        <v>2.5</v>
      </c>
      <c r="E39" s="61">
        <f t="shared" si="0"/>
        <v>0.20000000000000018</v>
      </c>
    </row>
    <row r="40" spans="1:5" ht="15.75" x14ac:dyDescent="0.25">
      <c r="A40" s="92" t="s">
        <v>155</v>
      </c>
      <c r="B40" s="93" t="s">
        <v>156</v>
      </c>
      <c r="C40" s="30">
        <v>2.8</v>
      </c>
      <c r="D40" s="60">
        <v>3</v>
      </c>
      <c r="E40" s="61">
        <f t="shared" si="0"/>
        <v>0.20000000000000018</v>
      </c>
    </row>
    <row r="41" spans="1:5" ht="15.75" x14ac:dyDescent="0.25">
      <c r="A41" s="57" t="s">
        <v>83</v>
      </c>
      <c r="B41" s="29" t="s">
        <v>84</v>
      </c>
      <c r="C41" s="30">
        <v>1.4</v>
      </c>
      <c r="D41" s="58">
        <v>1.6</v>
      </c>
      <c r="E41" s="59">
        <f t="shared" si="0"/>
        <v>0.20000000000000018</v>
      </c>
    </row>
    <row r="42" spans="1:5" ht="15.75" x14ac:dyDescent="0.25">
      <c r="A42" s="57" t="s">
        <v>85</v>
      </c>
      <c r="B42" s="29" t="s">
        <v>86</v>
      </c>
      <c r="C42" s="31">
        <v>1.9</v>
      </c>
      <c r="D42" s="60">
        <v>2.1</v>
      </c>
      <c r="E42" s="61">
        <f t="shared" si="0"/>
        <v>0.20000000000000018</v>
      </c>
    </row>
    <row r="43" spans="1:5" ht="15.75" x14ac:dyDescent="0.25">
      <c r="A43" s="57" t="s">
        <v>140</v>
      </c>
      <c r="B43" s="29" t="s">
        <v>139</v>
      </c>
      <c r="C43" s="31">
        <v>2.2999999999999998</v>
      </c>
      <c r="D43" s="60">
        <v>2.5</v>
      </c>
      <c r="E43" s="61">
        <f t="shared" si="0"/>
        <v>0.20000000000000018</v>
      </c>
    </row>
    <row r="44" spans="1:5" ht="15.75" x14ac:dyDescent="0.25">
      <c r="A44" s="57" t="s">
        <v>87</v>
      </c>
      <c r="B44" s="29" t="s">
        <v>88</v>
      </c>
      <c r="C44" s="30">
        <v>1.4</v>
      </c>
      <c r="D44" s="58">
        <v>1.7</v>
      </c>
      <c r="E44" s="59">
        <f t="shared" si="0"/>
        <v>0.30000000000000004</v>
      </c>
    </row>
    <row r="45" spans="1:5" ht="15.75" x14ac:dyDescent="0.25">
      <c r="A45" s="57" t="s">
        <v>89</v>
      </c>
      <c r="B45" s="29" t="s">
        <v>90</v>
      </c>
      <c r="C45" s="31">
        <v>1.9</v>
      </c>
      <c r="D45" s="60">
        <v>2.2000000000000002</v>
      </c>
      <c r="E45" s="61">
        <f t="shared" si="0"/>
        <v>0.30000000000000027</v>
      </c>
    </row>
    <row r="46" spans="1:5" ht="15.75" x14ac:dyDescent="0.25">
      <c r="A46" s="57" t="s">
        <v>91</v>
      </c>
      <c r="B46" s="29" t="s">
        <v>92</v>
      </c>
      <c r="C46" s="31">
        <v>2.2999999999999998</v>
      </c>
      <c r="D46" s="60">
        <v>2.6</v>
      </c>
      <c r="E46" s="61">
        <f t="shared" si="0"/>
        <v>0.30000000000000027</v>
      </c>
    </row>
    <row r="47" spans="1:5" ht="15.75" x14ac:dyDescent="0.25">
      <c r="A47" s="57" t="s">
        <v>101</v>
      </c>
      <c r="B47" s="29" t="s">
        <v>102</v>
      </c>
      <c r="C47" s="30">
        <v>2.8</v>
      </c>
      <c r="D47" s="58">
        <v>3.1</v>
      </c>
      <c r="E47" s="59">
        <f>D47-C47</f>
        <v>0.30000000000000027</v>
      </c>
    </row>
    <row r="48" spans="1:5" ht="15.75" x14ac:dyDescent="0.25">
      <c r="A48" s="57" t="s">
        <v>93</v>
      </c>
      <c r="B48" s="29" t="s">
        <v>94</v>
      </c>
      <c r="C48" s="30">
        <v>1.4</v>
      </c>
      <c r="D48" s="58">
        <v>1.6</v>
      </c>
      <c r="E48" s="59">
        <f t="shared" si="0"/>
        <v>0.20000000000000018</v>
      </c>
    </row>
    <row r="49" spans="1:5" ht="15.75" x14ac:dyDescent="0.25">
      <c r="A49" s="57" t="s">
        <v>95</v>
      </c>
      <c r="B49" s="29" t="s">
        <v>96</v>
      </c>
      <c r="C49" s="31">
        <v>1.9</v>
      </c>
      <c r="D49" s="60">
        <v>2.1</v>
      </c>
      <c r="E49" s="61">
        <f t="shared" si="0"/>
        <v>0.20000000000000018</v>
      </c>
    </row>
    <row r="50" spans="1:5" ht="15.75" x14ac:dyDescent="0.25">
      <c r="A50" s="65" t="s">
        <v>119</v>
      </c>
      <c r="B50" s="29" t="s">
        <v>104</v>
      </c>
      <c r="C50" s="30">
        <v>1.4</v>
      </c>
      <c r="D50" s="60">
        <v>1.7</v>
      </c>
      <c r="E50" s="59">
        <f t="shared" si="0"/>
        <v>0.30000000000000004</v>
      </c>
    </row>
    <row r="51" spans="1:5" ht="15.75" x14ac:dyDescent="0.25">
      <c r="A51" s="66" t="s">
        <v>106</v>
      </c>
      <c r="B51" s="29" t="s">
        <v>104</v>
      </c>
      <c r="C51" s="30">
        <v>1.4</v>
      </c>
      <c r="D51" s="58">
        <v>1.6</v>
      </c>
      <c r="E51" s="59">
        <f t="shared" si="0"/>
        <v>0.20000000000000018</v>
      </c>
    </row>
    <row r="52" spans="1:5" ht="15.75" x14ac:dyDescent="0.25">
      <c r="A52" s="65" t="s">
        <v>111</v>
      </c>
      <c r="B52" s="29" t="s">
        <v>168</v>
      </c>
      <c r="C52" s="30">
        <v>1.4</v>
      </c>
      <c r="D52" s="58">
        <v>1.7</v>
      </c>
      <c r="E52" s="59">
        <f t="shared" si="0"/>
        <v>0.30000000000000004</v>
      </c>
    </row>
    <row r="53" spans="1:5" ht="15.75" x14ac:dyDescent="0.25">
      <c r="A53" s="65" t="s">
        <v>169</v>
      </c>
      <c r="B53" s="29" t="s">
        <v>170</v>
      </c>
      <c r="C53" s="30">
        <v>1.9</v>
      </c>
      <c r="D53" s="58">
        <v>2.2000000000000002</v>
      </c>
      <c r="E53" s="59">
        <f t="shared" si="0"/>
        <v>0.30000000000000027</v>
      </c>
    </row>
    <row r="54" spans="1:5" ht="15.75" x14ac:dyDescent="0.25">
      <c r="A54" s="65" t="s">
        <v>121</v>
      </c>
      <c r="B54" s="29" t="s">
        <v>104</v>
      </c>
      <c r="C54" s="30">
        <v>1.4</v>
      </c>
      <c r="D54" s="60">
        <v>1.7</v>
      </c>
      <c r="E54" s="59">
        <f t="shared" si="0"/>
        <v>0.30000000000000004</v>
      </c>
    </row>
    <row r="55" spans="1:5" ht="15.75" x14ac:dyDescent="0.25">
      <c r="A55" s="65" t="s">
        <v>116</v>
      </c>
      <c r="B55" s="29" t="s">
        <v>104</v>
      </c>
      <c r="C55" s="30">
        <v>1.4</v>
      </c>
      <c r="D55" s="58">
        <v>1.7</v>
      </c>
      <c r="E55" s="59">
        <f t="shared" si="0"/>
        <v>0.30000000000000004</v>
      </c>
    </row>
    <row r="56" spans="1:5" ht="15.75" x14ac:dyDescent="0.25">
      <c r="A56" s="65" t="s">
        <v>112</v>
      </c>
      <c r="B56" s="29" t="s">
        <v>162</v>
      </c>
      <c r="C56" s="30">
        <v>1.4</v>
      </c>
      <c r="D56" s="60">
        <v>1.7</v>
      </c>
      <c r="E56" s="59">
        <f t="shared" si="0"/>
        <v>0.30000000000000004</v>
      </c>
    </row>
    <row r="57" spans="1:5" ht="15.75" x14ac:dyDescent="0.25">
      <c r="A57" s="65" t="s">
        <v>163</v>
      </c>
      <c r="B57" s="29" t="s">
        <v>164</v>
      </c>
      <c r="C57" s="30">
        <v>1.9</v>
      </c>
      <c r="D57" s="60">
        <v>2.2000000000000002</v>
      </c>
      <c r="E57" s="59">
        <f t="shared" si="0"/>
        <v>0.30000000000000027</v>
      </c>
    </row>
    <row r="58" spans="1:5" ht="15.75" x14ac:dyDescent="0.25">
      <c r="A58" s="66" t="s">
        <v>126</v>
      </c>
      <c r="B58" s="29" t="s">
        <v>104</v>
      </c>
      <c r="C58" s="30">
        <v>1.4</v>
      </c>
      <c r="D58" s="60">
        <v>1.6</v>
      </c>
      <c r="E58" s="59">
        <f t="shared" si="0"/>
        <v>0.20000000000000018</v>
      </c>
    </row>
    <row r="59" spans="1:5" ht="15.75" x14ac:dyDescent="0.25">
      <c r="A59" s="65" t="s">
        <v>120</v>
      </c>
      <c r="B59" s="29" t="s">
        <v>104</v>
      </c>
      <c r="C59" s="30">
        <v>1.4</v>
      </c>
      <c r="D59" s="58">
        <v>1.7</v>
      </c>
      <c r="E59" s="59">
        <f t="shared" si="0"/>
        <v>0.30000000000000004</v>
      </c>
    </row>
    <row r="60" spans="1:5" ht="15.75" x14ac:dyDescent="0.25">
      <c r="A60" s="66" t="s">
        <v>107</v>
      </c>
      <c r="B60" s="29" t="s">
        <v>104</v>
      </c>
      <c r="C60" s="30">
        <v>1.4</v>
      </c>
      <c r="D60" s="60">
        <v>1.6</v>
      </c>
      <c r="E60" s="59">
        <f t="shared" si="0"/>
        <v>0.20000000000000018</v>
      </c>
    </row>
    <row r="61" spans="1:5" ht="15.75" x14ac:dyDescent="0.25">
      <c r="A61" s="65" t="s">
        <v>117</v>
      </c>
      <c r="B61" s="29" t="s">
        <v>104</v>
      </c>
      <c r="C61" s="30">
        <v>1.4</v>
      </c>
      <c r="D61" s="60">
        <v>1.7</v>
      </c>
      <c r="E61" s="59">
        <f t="shared" si="0"/>
        <v>0.30000000000000004</v>
      </c>
    </row>
    <row r="62" spans="1:5" ht="15.75" x14ac:dyDescent="0.25">
      <c r="A62" s="66" t="s">
        <v>103</v>
      </c>
      <c r="B62" s="29" t="s">
        <v>104</v>
      </c>
      <c r="C62" s="30">
        <v>1.4</v>
      </c>
      <c r="D62" s="60">
        <v>1.6</v>
      </c>
      <c r="E62" s="59">
        <f t="shared" si="0"/>
        <v>0.20000000000000018</v>
      </c>
    </row>
    <row r="63" spans="1:5" ht="15.75" x14ac:dyDescent="0.25">
      <c r="A63" s="66" t="s">
        <v>109</v>
      </c>
      <c r="B63" s="29" t="s">
        <v>104</v>
      </c>
      <c r="C63" s="30">
        <v>1.4</v>
      </c>
      <c r="D63" s="60">
        <v>1.6</v>
      </c>
      <c r="E63" s="59">
        <f t="shared" si="0"/>
        <v>0.20000000000000018</v>
      </c>
    </row>
    <row r="64" spans="1:5" ht="15.75" x14ac:dyDescent="0.25">
      <c r="A64" s="65" t="s">
        <v>113</v>
      </c>
      <c r="B64" s="29" t="s">
        <v>104</v>
      </c>
      <c r="C64" s="30">
        <v>1.4</v>
      </c>
      <c r="D64" s="60">
        <v>1.7</v>
      </c>
      <c r="E64" s="59">
        <f t="shared" si="0"/>
        <v>0.30000000000000004</v>
      </c>
    </row>
    <row r="65" spans="1:5" ht="15.75" x14ac:dyDescent="0.25">
      <c r="A65" s="65" t="s">
        <v>118</v>
      </c>
      <c r="B65" s="29" t="s">
        <v>104</v>
      </c>
      <c r="C65" s="30">
        <v>1.4</v>
      </c>
      <c r="D65" s="58">
        <v>1.7</v>
      </c>
      <c r="E65" s="59">
        <f t="shared" si="0"/>
        <v>0.30000000000000004</v>
      </c>
    </row>
    <row r="66" spans="1:5" ht="15.75" x14ac:dyDescent="0.25">
      <c r="A66" s="65" t="s">
        <v>115</v>
      </c>
      <c r="B66" s="29" t="s">
        <v>167</v>
      </c>
      <c r="C66" s="30">
        <v>1.4</v>
      </c>
      <c r="D66" s="60">
        <v>1.7</v>
      </c>
      <c r="E66" s="59">
        <f t="shared" si="0"/>
        <v>0.30000000000000004</v>
      </c>
    </row>
    <row r="67" spans="1:5" ht="15.75" x14ac:dyDescent="0.25">
      <c r="A67" s="65" t="s">
        <v>166</v>
      </c>
      <c r="B67" s="29" t="s">
        <v>165</v>
      </c>
      <c r="C67" s="30">
        <v>1.9</v>
      </c>
      <c r="D67" s="60">
        <v>2.2000000000000002</v>
      </c>
      <c r="E67" s="59">
        <f t="shared" si="0"/>
        <v>0.30000000000000027</v>
      </c>
    </row>
    <row r="68" spans="1:5" ht="15.75" x14ac:dyDescent="0.25">
      <c r="A68" s="66" t="s">
        <v>110</v>
      </c>
      <c r="B68" s="29" t="s">
        <v>104</v>
      </c>
      <c r="C68" s="30">
        <v>1.4</v>
      </c>
      <c r="D68" s="58">
        <v>1.6</v>
      </c>
      <c r="E68" s="59">
        <f t="shared" si="0"/>
        <v>0.20000000000000018</v>
      </c>
    </row>
    <row r="69" spans="1:5" ht="15.75" x14ac:dyDescent="0.25">
      <c r="A69" s="65" t="s">
        <v>114</v>
      </c>
      <c r="B69" s="29" t="s">
        <v>104</v>
      </c>
      <c r="C69" s="30">
        <v>1.4</v>
      </c>
      <c r="D69" s="58">
        <v>1.7</v>
      </c>
      <c r="E69" s="59">
        <f t="shared" si="0"/>
        <v>0.30000000000000004</v>
      </c>
    </row>
    <row r="70" spans="1:5" ht="15.75" x14ac:dyDescent="0.25">
      <c r="A70" s="67" t="s">
        <v>105</v>
      </c>
      <c r="B70" s="32" t="s">
        <v>104</v>
      </c>
      <c r="C70" s="33">
        <v>1.4</v>
      </c>
      <c r="D70" s="68">
        <v>1.6</v>
      </c>
      <c r="E70" s="69">
        <f t="shared" si="0"/>
        <v>0.20000000000000018</v>
      </c>
    </row>
    <row r="71" spans="1:5" ht="15.75" x14ac:dyDescent="0.25">
      <c r="A71" s="34"/>
      <c r="B71" s="35"/>
      <c r="C71" s="12"/>
      <c r="D71" s="12"/>
      <c r="E71" s="12"/>
    </row>
    <row r="72" spans="1:5" x14ac:dyDescent="0.25">
      <c r="A72" s="36" t="s">
        <v>157</v>
      </c>
      <c r="B72" s="37"/>
      <c r="C72" s="38"/>
      <c r="D72" s="38"/>
      <c r="E72" s="38"/>
    </row>
    <row r="73" spans="1:5" x14ac:dyDescent="0.25">
      <c r="A73" s="96" t="s">
        <v>158</v>
      </c>
      <c r="B73" s="39" t="s">
        <v>159</v>
      </c>
      <c r="C73" s="40"/>
      <c r="D73" s="40"/>
      <c r="E73" s="40"/>
    </row>
    <row r="74" spans="1:5" x14ac:dyDescent="0.25">
      <c r="A74" s="39"/>
      <c r="B74" s="39" t="s">
        <v>160</v>
      </c>
      <c r="C74" s="40"/>
      <c r="D74" s="40"/>
      <c r="E74" s="40"/>
    </row>
    <row r="75" spans="1:5" x14ac:dyDescent="0.25">
      <c r="A75" s="41"/>
      <c r="B75" s="41" t="s">
        <v>161</v>
      </c>
      <c r="C75" s="42"/>
      <c r="D75" s="42"/>
      <c r="E75" s="42"/>
    </row>
    <row r="76" spans="1:5" ht="17.25" x14ac:dyDescent="0.25">
      <c r="A76" s="39" t="s">
        <v>125</v>
      </c>
      <c r="C76" s="40"/>
      <c r="D76" s="40"/>
      <c r="E76" s="43"/>
    </row>
  </sheetData>
  <sheetProtection algorithmName="SHA-512" hashValue="u8OPeJl4wDbICGmKObSsT98+9H/JAiB6dxVSL6lwgQy7Yc+SOGqA0z1SwZPMCAZJKx8QbwpXYkktmdrMNxFAxQ==" saltValue="8dDHa9hYqK5nqFNx4B0GT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FE7EF-DC81-4E7E-B17C-55C5B1CB2515}">
  <sheetPr codeName="Feuil3"/>
  <dimension ref="A2:P176"/>
  <sheetViews>
    <sheetView topLeftCell="A5" workbookViewId="0">
      <selection activeCell="E141" sqref="E141"/>
    </sheetView>
  </sheetViews>
  <sheetFormatPr baseColWidth="10" defaultRowHeight="15" x14ac:dyDescent="0.25"/>
  <cols>
    <col min="3" max="3" width="5.85546875" bestFit="1" customWidth="1"/>
    <col min="5" max="5" width="57" bestFit="1" customWidth="1"/>
  </cols>
  <sheetData>
    <row r="2" spans="5:16" x14ac:dyDescent="0.25">
      <c r="N2" t="s">
        <v>143</v>
      </c>
    </row>
    <row r="3" spans="5:16" x14ac:dyDescent="0.25">
      <c r="F3" t="s">
        <v>141</v>
      </c>
      <c r="G3" t="s">
        <v>142</v>
      </c>
      <c r="K3" t="s">
        <v>141</v>
      </c>
      <c r="L3" t="s">
        <v>142</v>
      </c>
      <c r="O3" t="s">
        <v>141</v>
      </c>
      <c r="P3" t="s">
        <v>142</v>
      </c>
    </row>
    <row r="5" spans="5:16" x14ac:dyDescent="0.25">
      <c r="E5" t="str">
        <f>CONCATENATE('TAUX '!A5," - ",'TAUX '!B5)</f>
        <v>Avoine - 1F</v>
      </c>
      <c r="F5" s="56">
        <f>'TAUX '!D5</f>
        <v>1.6</v>
      </c>
      <c r="G5" s="56">
        <f>'TAUX '!C5</f>
        <v>1.4</v>
      </c>
      <c r="I5" s="74"/>
      <c r="J5" t="str">
        <f>RIGHT(E5,2)</f>
        <v>1F</v>
      </c>
      <c r="K5" s="72">
        <f>F5</f>
        <v>1.6</v>
      </c>
      <c r="L5" s="72">
        <f>G5</f>
        <v>1.4</v>
      </c>
      <c r="N5" t="s">
        <v>40</v>
      </c>
      <c r="O5" s="72">
        <v>2.1</v>
      </c>
      <c r="P5" s="72">
        <v>1.9</v>
      </c>
    </row>
    <row r="6" spans="5:16" x14ac:dyDescent="0.25">
      <c r="E6" t="str">
        <f>CONCATENATE('TAUX '!A6," - ",'TAUX '!B6)</f>
        <v>Avoine biologique - 1B</v>
      </c>
      <c r="F6" s="56">
        <f>'TAUX '!D6</f>
        <v>2.1</v>
      </c>
      <c r="G6" s="56">
        <f>'TAUX '!C6</f>
        <v>1.9</v>
      </c>
      <c r="I6" s="74"/>
      <c r="J6" t="str">
        <f t="shared" ref="J6:J43" si="0">RIGHT(E6,2)</f>
        <v>1B</v>
      </c>
      <c r="K6" s="72">
        <f t="shared" ref="K6:K43" si="1">F6</f>
        <v>2.1</v>
      </c>
      <c r="L6" s="72">
        <f t="shared" ref="L6:L43" si="2">G6</f>
        <v>1.9</v>
      </c>
      <c r="N6" t="s">
        <v>38</v>
      </c>
      <c r="O6" s="72">
        <v>1.6</v>
      </c>
      <c r="P6" s="72">
        <v>1.4</v>
      </c>
    </row>
    <row r="7" spans="5:16" x14ac:dyDescent="0.25">
      <c r="E7" t="str">
        <f>CONCATENATE('TAUX '!A7," - ",'TAUX '!B7)</f>
        <v>Avoine Semence - 1S</v>
      </c>
      <c r="F7" s="56">
        <f>'TAUX '!D7</f>
        <v>2.5</v>
      </c>
      <c r="G7" s="56">
        <f>'TAUX '!C7</f>
        <v>2.2999999999999998</v>
      </c>
      <c r="I7" s="74"/>
      <c r="J7" t="str">
        <f t="shared" si="0"/>
        <v>1S</v>
      </c>
      <c r="K7" s="72">
        <f t="shared" si="1"/>
        <v>2.5</v>
      </c>
      <c r="L7" s="72">
        <f t="shared" si="2"/>
        <v>2.2999999999999998</v>
      </c>
      <c r="N7" t="s">
        <v>42</v>
      </c>
      <c r="O7" s="72">
        <v>2.5</v>
      </c>
      <c r="P7" s="72">
        <v>2.2999999999999998</v>
      </c>
    </row>
    <row r="8" spans="5:16" x14ac:dyDescent="0.25">
      <c r="E8" t="str">
        <f>CONCATENATE('TAUX '!A8," - ",'TAUX '!B8)</f>
        <v>Blé biologique - 2B</v>
      </c>
      <c r="F8" s="56">
        <f>'TAUX '!D8</f>
        <v>2.1</v>
      </c>
      <c r="G8" s="56">
        <f>'TAUX '!C8</f>
        <v>1.9</v>
      </c>
      <c r="I8" s="74"/>
      <c r="J8" t="str">
        <f t="shared" si="0"/>
        <v>2B</v>
      </c>
      <c r="K8" s="72">
        <f t="shared" si="1"/>
        <v>2.1</v>
      </c>
      <c r="L8" s="72">
        <f t="shared" si="2"/>
        <v>1.9</v>
      </c>
      <c r="N8" t="s">
        <v>44</v>
      </c>
      <c r="O8" s="72">
        <v>2.1</v>
      </c>
      <c r="P8" s="72">
        <v>1.9</v>
      </c>
    </row>
    <row r="9" spans="5:16" x14ac:dyDescent="0.25">
      <c r="E9" t="str">
        <f>CONCATENATE('TAUX '!A9," - ",'TAUX '!B9)</f>
        <v>Blé fourrager - 2F</v>
      </c>
      <c r="F9" s="56">
        <f>'TAUX '!D9</f>
        <v>1.6</v>
      </c>
      <c r="G9" s="56">
        <f>'TAUX '!C9</f>
        <v>1.4</v>
      </c>
      <c r="I9" s="74"/>
      <c r="J9" t="str">
        <f t="shared" si="0"/>
        <v>2F</v>
      </c>
      <c r="K9" s="72">
        <f t="shared" si="1"/>
        <v>1.6</v>
      </c>
      <c r="L9" s="72">
        <f t="shared" si="2"/>
        <v>1.4</v>
      </c>
      <c r="N9" t="s">
        <v>46</v>
      </c>
      <c r="O9" s="72">
        <v>1.6</v>
      </c>
      <c r="P9" s="72">
        <v>1.4</v>
      </c>
    </row>
    <row r="10" spans="5:16" x14ac:dyDescent="0.25">
      <c r="E10" t="str">
        <f>CONCATENATE('TAUX '!A10," - ",'TAUX '!B10)</f>
        <v>Blé humain  - 2H</v>
      </c>
      <c r="F10" s="56">
        <f>'TAUX '!D10</f>
        <v>1.6</v>
      </c>
      <c r="G10" s="56">
        <f>'TAUX '!C10</f>
        <v>1.4</v>
      </c>
      <c r="I10" s="74"/>
      <c r="J10" t="str">
        <f t="shared" si="0"/>
        <v>2H</v>
      </c>
      <c r="K10" s="72">
        <f t="shared" si="1"/>
        <v>1.6</v>
      </c>
      <c r="L10" s="72">
        <f t="shared" si="2"/>
        <v>1.4</v>
      </c>
      <c r="N10" t="s">
        <v>84</v>
      </c>
      <c r="O10" s="72">
        <v>1.6</v>
      </c>
      <c r="P10" s="72">
        <v>1.4</v>
      </c>
    </row>
    <row r="11" spans="5:16" x14ac:dyDescent="0.25">
      <c r="E11" t="str">
        <f>CONCATENATE('TAUX '!A11," - ",'TAUX '!B11)</f>
        <v>Blé Semence - 2S</v>
      </c>
      <c r="F11" s="56">
        <f>'TAUX '!D11</f>
        <v>2.5</v>
      </c>
      <c r="G11" s="56">
        <f>'TAUX '!C11</f>
        <v>2.2999999999999998</v>
      </c>
      <c r="I11" s="74"/>
      <c r="J11" t="str">
        <f t="shared" si="0"/>
        <v>2S</v>
      </c>
      <c r="K11" s="72">
        <f t="shared" si="1"/>
        <v>2.5</v>
      </c>
      <c r="L11" s="72">
        <f t="shared" si="2"/>
        <v>2.2999999999999998</v>
      </c>
      <c r="N11" t="s">
        <v>48</v>
      </c>
      <c r="O11" s="72">
        <v>1.6</v>
      </c>
      <c r="P11" s="72">
        <v>1.4</v>
      </c>
    </row>
    <row r="12" spans="5:16" x14ac:dyDescent="0.25">
      <c r="E12" t="str">
        <f>CONCATENATE('TAUX '!A12," - ",'TAUX '!B12)</f>
        <v>Canola - 8A</v>
      </c>
      <c r="F12" s="56">
        <f>'TAUX '!D12</f>
        <v>1.7</v>
      </c>
      <c r="G12" s="56">
        <f>'TAUX '!C12</f>
        <v>1.4</v>
      </c>
      <c r="I12" s="74"/>
      <c r="J12" t="str">
        <f t="shared" si="0"/>
        <v>8A</v>
      </c>
      <c r="K12" s="72">
        <f t="shared" si="1"/>
        <v>1.7</v>
      </c>
      <c r="L12" s="72">
        <f t="shared" si="2"/>
        <v>1.4</v>
      </c>
      <c r="N12" t="s">
        <v>86</v>
      </c>
      <c r="O12" s="72">
        <v>2.1</v>
      </c>
      <c r="P12" s="72">
        <v>1.9</v>
      </c>
    </row>
    <row r="13" spans="5:16" x14ac:dyDescent="0.25">
      <c r="E13" t="str">
        <f>CONCATENATE('TAUX '!A13," - ",'TAUX '!B13)</f>
        <v>Canola biologique - 8B</v>
      </c>
      <c r="F13" s="56">
        <f>'TAUX '!D13</f>
        <v>2.2000000000000002</v>
      </c>
      <c r="G13" s="56">
        <f>'TAUX '!C13</f>
        <v>1.9</v>
      </c>
      <c r="I13" s="74"/>
      <c r="J13" t="str">
        <f t="shared" si="0"/>
        <v>8B</v>
      </c>
      <c r="K13" s="72">
        <f t="shared" si="1"/>
        <v>2.2000000000000002</v>
      </c>
      <c r="L13" s="72">
        <f t="shared" si="2"/>
        <v>1.9</v>
      </c>
      <c r="N13" t="s">
        <v>139</v>
      </c>
      <c r="O13" s="72">
        <v>2.5</v>
      </c>
      <c r="P13" s="72">
        <v>2.2999999999999998</v>
      </c>
    </row>
    <row r="14" spans="5:16" x14ac:dyDescent="0.25">
      <c r="E14" t="str">
        <f>CONCATENATE('TAUX '!A14," - ",'TAUX '!B14)</f>
        <v>Canola Semence - 8S</v>
      </c>
      <c r="F14" s="56">
        <f>'TAUX '!D14</f>
        <v>2.6</v>
      </c>
      <c r="G14" s="56">
        <f>'TAUX '!C14</f>
        <v>2.2999999999999998</v>
      </c>
      <c r="I14" s="74"/>
      <c r="J14" t="str">
        <f t="shared" si="0"/>
        <v>8S</v>
      </c>
      <c r="K14" s="72">
        <f t="shared" si="1"/>
        <v>2.6</v>
      </c>
      <c r="L14" s="72">
        <f t="shared" si="2"/>
        <v>2.2999999999999998</v>
      </c>
      <c r="N14" t="s">
        <v>50</v>
      </c>
      <c r="O14" s="72">
        <v>2.5</v>
      </c>
      <c r="P14" s="72">
        <v>2.2999999999999998</v>
      </c>
    </row>
    <row r="15" spans="5:16" x14ac:dyDescent="0.25">
      <c r="E15" t="str">
        <f>CONCATENATE('TAUX '!A15," - ",'TAUX '!B15)</f>
        <v>Chanvre - 8F</v>
      </c>
      <c r="F15" s="56">
        <f>'TAUX '!D15</f>
        <v>1.7</v>
      </c>
      <c r="G15" s="56">
        <f>'TAUX '!C15</f>
        <v>1.4</v>
      </c>
      <c r="I15" s="74"/>
      <c r="J15" t="str">
        <f t="shared" si="0"/>
        <v>8F</v>
      </c>
      <c r="K15" s="72">
        <f t="shared" si="1"/>
        <v>1.7</v>
      </c>
      <c r="L15" s="72">
        <f t="shared" si="2"/>
        <v>1.4</v>
      </c>
      <c r="N15" t="s">
        <v>94</v>
      </c>
      <c r="O15" s="72">
        <v>1.6</v>
      </c>
      <c r="P15" s="72">
        <v>1.4</v>
      </c>
    </row>
    <row r="16" spans="5:16" x14ac:dyDescent="0.25">
      <c r="E16" t="str">
        <f>CONCATENATE('TAUX '!A16," - ",'TAUX '!B16)</f>
        <v>Chanvre biologique - 8G</v>
      </c>
      <c r="F16" s="56">
        <f>'TAUX '!D16</f>
        <v>2.2000000000000002</v>
      </c>
      <c r="G16" s="56">
        <f>'TAUX '!C16</f>
        <v>1.9</v>
      </c>
      <c r="I16" s="74"/>
      <c r="J16" t="str">
        <f t="shared" si="0"/>
        <v>8G</v>
      </c>
      <c r="K16" s="72">
        <f t="shared" si="1"/>
        <v>2.2000000000000002</v>
      </c>
      <c r="L16" s="72">
        <f t="shared" si="2"/>
        <v>1.9</v>
      </c>
      <c r="N16" t="s">
        <v>96</v>
      </c>
      <c r="O16" s="72">
        <v>2.1</v>
      </c>
      <c r="P16" s="72">
        <v>1.9</v>
      </c>
    </row>
    <row r="17" spans="5:16" x14ac:dyDescent="0.25">
      <c r="E17" t="str">
        <f>CONCATENATE('TAUX '!A17," - ",'TAUX '!B17)</f>
        <v>Épeautre - 5T</v>
      </c>
      <c r="F17" s="56">
        <f>'TAUX '!D17</f>
        <v>1.6</v>
      </c>
      <c r="G17" s="56">
        <f>'TAUX '!C17</f>
        <v>1.4</v>
      </c>
      <c r="I17" s="74"/>
      <c r="J17" t="str">
        <f t="shared" si="0"/>
        <v>5T</v>
      </c>
      <c r="K17" s="72">
        <f t="shared" si="1"/>
        <v>1.6</v>
      </c>
      <c r="L17" s="72">
        <f t="shared" si="2"/>
        <v>1.4</v>
      </c>
      <c r="N17" t="s">
        <v>68</v>
      </c>
      <c r="O17" s="72">
        <v>1.95</v>
      </c>
      <c r="P17" s="72">
        <v>1.8</v>
      </c>
    </row>
    <row r="18" spans="5:16" x14ac:dyDescent="0.25">
      <c r="E18" t="str">
        <f>CONCATENATE('TAUX '!A18," - ",'TAUX '!B18)</f>
        <v>Épeautre biologique - 5U</v>
      </c>
      <c r="F18" s="56">
        <f>'TAUX '!D18</f>
        <v>2.1</v>
      </c>
      <c r="G18" s="56">
        <f>'TAUX '!C18</f>
        <v>1.9</v>
      </c>
      <c r="I18" s="74"/>
      <c r="J18" t="str">
        <f t="shared" si="0"/>
        <v>5U</v>
      </c>
      <c r="K18" s="72">
        <f t="shared" si="1"/>
        <v>2.1</v>
      </c>
      <c r="L18" s="72">
        <f t="shared" si="2"/>
        <v>1.9</v>
      </c>
      <c r="N18" t="s">
        <v>66</v>
      </c>
      <c r="O18" s="72">
        <v>1.45</v>
      </c>
      <c r="P18" s="72">
        <v>1.3</v>
      </c>
    </row>
    <row r="19" spans="5:16" x14ac:dyDescent="0.25">
      <c r="E19" t="str">
        <f>CONCATENATE('TAUX '!A19," - ",'TAUX '!B19)</f>
        <v>Épeautre semence - 5V</v>
      </c>
      <c r="F19" s="56">
        <f>'TAUX '!D19</f>
        <v>2.5</v>
      </c>
      <c r="G19" s="56">
        <f>'TAUX '!C19</f>
        <v>2.2999999999999998</v>
      </c>
      <c r="I19" s="74"/>
      <c r="J19" t="str">
        <f t="shared" si="0"/>
        <v>5V</v>
      </c>
      <c r="K19" s="72">
        <f t="shared" si="1"/>
        <v>2.5</v>
      </c>
      <c r="L19" s="72">
        <f t="shared" si="2"/>
        <v>2.2999999999999998</v>
      </c>
      <c r="N19" t="s">
        <v>72</v>
      </c>
      <c r="O19" s="72">
        <v>2.1</v>
      </c>
      <c r="P19" s="72">
        <v>1.9</v>
      </c>
    </row>
    <row r="20" spans="5:16" x14ac:dyDescent="0.25">
      <c r="E20" t="str">
        <f>CONCATENATE('TAUX '!A20," - ",'TAUX '!B20)</f>
        <v>Épeautre semence biologique - 5W</v>
      </c>
      <c r="F20" s="56">
        <f>'TAUX '!D20</f>
        <v>3</v>
      </c>
      <c r="G20" s="56">
        <f>'TAUX '!C20</f>
        <v>2.8</v>
      </c>
      <c r="I20" s="74"/>
      <c r="J20" t="str">
        <f t="shared" si="0"/>
        <v>5W</v>
      </c>
      <c r="K20" s="72">
        <f t="shared" si="1"/>
        <v>3</v>
      </c>
      <c r="L20" s="72">
        <f t="shared" si="2"/>
        <v>2.8</v>
      </c>
      <c r="N20" t="s">
        <v>70</v>
      </c>
      <c r="O20" s="72">
        <v>1.6</v>
      </c>
      <c r="P20" s="72">
        <v>1.4</v>
      </c>
    </row>
    <row r="21" spans="5:16" x14ac:dyDescent="0.25">
      <c r="E21" t="str">
        <f>CONCATENATE('TAUX '!A21," - ",'TAUX '!B21)</f>
        <v>Grains mélangés (céreales et pois seulement) - 5F</v>
      </c>
      <c r="F21" s="56">
        <f>'TAUX '!D21</f>
        <v>1.7</v>
      </c>
      <c r="G21" s="56">
        <f>'TAUX '!C21</f>
        <v>1.4</v>
      </c>
      <c r="I21" s="74"/>
      <c r="J21" t="str">
        <f t="shared" si="0"/>
        <v>5F</v>
      </c>
      <c r="K21" s="72">
        <f t="shared" si="1"/>
        <v>1.7</v>
      </c>
      <c r="L21" s="72">
        <f t="shared" si="2"/>
        <v>1.4</v>
      </c>
      <c r="N21" t="s">
        <v>74</v>
      </c>
      <c r="O21" s="72">
        <v>2.5</v>
      </c>
      <c r="P21" s="72">
        <v>2.2999999999999998</v>
      </c>
    </row>
    <row r="22" spans="5:16" x14ac:dyDescent="0.25">
      <c r="E22" t="str">
        <f>CONCATENATE('TAUX '!A22," - ",'TAUX '!B22)</f>
        <v>Grains mélangés biologiques (céreales et pois seulement) - 5B</v>
      </c>
      <c r="F22" s="56">
        <f>'TAUX '!D22</f>
        <v>2.2000000000000002</v>
      </c>
      <c r="G22" s="56">
        <f>'TAUX '!C22</f>
        <v>1.9</v>
      </c>
      <c r="I22" s="74"/>
      <c r="J22" t="str">
        <f t="shared" si="0"/>
        <v>5B</v>
      </c>
      <c r="K22" s="72">
        <f t="shared" si="1"/>
        <v>2.2000000000000002</v>
      </c>
      <c r="L22" s="72">
        <f t="shared" si="2"/>
        <v>1.9</v>
      </c>
      <c r="N22" t="s">
        <v>34</v>
      </c>
      <c r="O22" s="72">
        <v>2.2000000000000002</v>
      </c>
      <c r="P22" s="72">
        <v>1.9</v>
      </c>
    </row>
    <row r="23" spans="5:16" x14ac:dyDescent="0.25">
      <c r="E23" t="str">
        <f>CONCATENATE('TAUX '!A23," - ",'TAUX '!B23)</f>
        <v>Grains mélangés semences (céreales et pois seulement) - 5S</v>
      </c>
      <c r="F23" s="56">
        <f>'TAUX '!D23</f>
        <v>2.6</v>
      </c>
      <c r="G23" s="56">
        <f>'TAUX '!C23</f>
        <v>2.2999999999999998</v>
      </c>
      <c r="I23" s="74"/>
      <c r="J23" t="str">
        <f t="shared" si="0"/>
        <v>5S</v>
      </c>
      <c r="K23" s="72">
        <f t="shared" si="1"/>
        <v>2.6</v>
      </c>
      <c r="L23" s="72">
        <f t="shared" si="2"/>
        <v>2.2999999999999998</v>
      </c>
      <c r="N23" t="s">
        <v>35</v>
      </c>
      <c r="O23" s="72">
        <v>1.7</v>
      </c>
      <c r="P23" s="72">
        <v>1.4</v>
      </c>
    </row>
    <row r="24" spans="5:16" x14ac:dyDescent="0.25">
      <c r="E24" t="str">
        <f>CONCATENATE('TAUX '!A24," - ",'TAUX '!B24)</f>
        <v>Haricot - 9H</v>
      </c>
      <c r="F24" s="56">
        <f>'TAUX '!D24</f>
        <v>1.7</v>
      </c>
      <c r="G24" s="56">
        <f>'TAUX '!C24</f>
        <v>1.4</v>
      </c>
      <c r="I24" s="74"/>
      <c r="J24" t="str">
        <f t="shared" si="0"/>
        <v>9H</v>
      </c>
      <c r="K24" s="72">
        <f t="shared" si="1"/>
        <v>1.7</v>
      </c>
      <c r="L24" s="72">
        <f t="shared" si="2"/>
        <v>1.4</v>
      </c>
      <c r="N24" t="s">
        <v>36</v>
      </c>
      <c r="O24" s="72">
        <v>2.6</v>
      </c>
      <c r="P24" s="72">
        <v>2.2999999999999998</v>
      </c>
    </row>
    <row r="25" spans="5:16" x14ac:dyDescent="0.25">
      <c r="E25" t="str">
        <f>CONCATENATE('TAUX '!A25," - ",'TAUX '!B25)</f>
        <v>Haricot biologique - 9B</v>
      </c>
      <c r="F25" s="56">
        <f>'TAUX '!D25</f>
        <v>2.2000000000000002</v>
      </c>
      <c r="G25" s="56">
        <f>'TAUX '!C25</f>
        <v>1.9</v>
      </c>
      <c r="I25" s="74"/>
      <c r="J25" t="str">
        <f t="shared" si="0"/>
        <v>9B</v>
      </c>
      <c r="K25" s="72">
        <f t="shared" si="1"/>
        <v>2.2000000000000002</v>
      </c>
      <c r="L25" s="72">
        <f t="shared" si="2"/>
        <v>1.9</v>
      </c>
      <c r="N25" t="s">
        <v>129</v>
      </c>
      <c r="O25" s="72">
        <v>1.6</v>
      </c>
      <c r="P25" s="72">
        <v>1.4</v>
      </c>
    </row>
    <row r="26" spans="5:16" x14ac:dyDescent="0.25">
      <c r="E26" t="str">
        <f>CONCATENATE('TAUX '!A26," - ",'TAUX '!B26)</f>
        <v>Lin - 7F</v>
      </c>
      <c r="F26" s="56">
        <f>'TAUX '!D26</f>
        <v>1.7</v>
      </c>
      <c r="G26" s="56">
        <f>'TAUX '!C26</f>
        <v>1.4</v>
      </c>
      <c r="I26" s="74"/>
      <c r="J26" t="str">
        <f t="shared" si="0"/>
        <v>7F</v>
      </c>
      <c r="K26" s="72">
        <f t="shared" si="1"/>
        <v>1.7</v>
      </c>
      <c r="L26" s="72">
        <f t="shared" si="2"/>
        <v>1.4</v>
      </c>
      <c r="N26" t="s">
        <v>131</v>
      </c>
      <c r="O26" s="72">
        <v>2.1</v>
      </c>
      <c r="P26" s="72">
        <v>1.9</v>
      </c>
    </row>
    <row r="27" spans="5:16" x14ac:dyDescent="0.25">
      <c r="E27" t="str">
        <f>CONCATENATE('TAUX '!A27," - ",'TAUX '!B27)</f>
        <v>Lin biologique - 7G</v>
      </c>
      <c r="F27" s="56">
        <f>'TAUX '!D27</f>
        <v>2.2000000000000002</v>
      </c>
      <c r="G27" s="56">
        <f>'TAUX '!C27</f>
        <v>1.9</v>
      </c>
      <c r="I27" s="74"/>
      <c r="J27" t="str">
        <f t="shared" si="0"/>
        <v>7G</v>
      </c>
      <c r="K27" s="72">
        <f t="shared" si="1"/>
        <v>2.2000000000000002</v>
      </c>
      <c r="L27" s="72">
        <f t="shared" si="2"/>
        <v>1.9</v>
      </c>
      <c r="N27" t="s">
        <v>146</v>
      </c>
      <c r="O27" s="72">
        <v>2.5</v>
      </c>
      <c r="P27" s="72">
        <v>2.2999999999999998</v>
      </c>
    </row>
    <row r="28" spans="5:16" x14ac:dyDescent="0.25">
      <c r="E28" t="str">
        <f>CONCATENATE('TAUX '!A28," - ",'TAUX '!B28)</f>
        <v>Maïs-grain - 3F</v>
      </c>
      <c r="F28" s="56">
        <f>'TAUX '!D28</f>
        <v>1.45</v>
      </c>
      <c r="G28" s="56">
        <f>'TAUX '!C28</f>
        <v>1.3</v>
      </c>
      <c r="I28" s="74"/>
      <c r="J28" t="str">
        <f t="shared" si="0"/>
        <v>3F</v>
      </c>
      <c r="K28" s="72">
        <f t="shared" si="1"/>
        <v>1.45</v>
      </c>
      <c r="L28" s="72">
        <f t="shared" si="2"/>
        <v>1.3</v>
      </c>
      <c r="N28" t="s">
        <v>148</v>
      </c>
      <c r="O28" s="72">
        <v>3</v>
      </c>
      <c r="P28" s="72">
        <v>2.8</v>
      </c>
    </row>
    <row r="29" spans="5:16" x14ac:dyDescent="0.25">
      <c r="E29" t="str">
        <f>CONCATENATE('TAUX '!A29," - ",'TAUX '!B29)</f>
        <v>Maïs-grain biologique - 3B</v>
      </c>
      <c r="F29" s="56">
        <f>'TAUX '!D29</f>
        <v>1.95</v>
      </c>
      <c r="G29" s="56">
        <f>'TAUX '!C29</f>
        <v>1.8</v>
      </c>
      <c r="I29" s="74"/>
      <c r="J29" t="str">
        <f t="shared" si="0"/>
        <v>3B</v>
      </c>
      <c r="K29" s="72">
        <f t="shared" si="1"/>
        <v>1.95</v>
      </c>
      <c r="L29" s="72">
        <f t="shared" si="2"/>
        <v>1.8</v>
      </c>
      <c r="N29" t="s">
        <v>88</v>
      </c>
      <c r="O29" s="72">
        <v>1.7</v>
      </c>
      <c r="P29" s="72">
        <v>1.4</v>
      </c>
    </row>
    <row r="30" spans="5:16" x14ac:dyDescent="0.25">
      <c r="E30" t="str">
        <f>CONCATENATE('TAUX '!A30," - ",'TAUX '!B30)</f>
        <v>Orge - 4F</v>
      </c>
      <c r="F30" s="56">
        <f>'TAUX '!D30</f>
        <v>1.6</v>
      </c>
      <c r="G30" s="56">
        <f>'TAUX '!C30</f>
        <v>1.4</v>
      </c>
      <c r="I30" s="74"/>
      <c r="J30" t="str">
        <f t="shared" si="0"/>
        <v>4F</v>
      </c>
      <c r="K30" s="72">
        <f t="shared" si="1"/>
        <v>1.6</v>
      </c>
      <c r="L30" s="72">
        <f t="shared" si="2"/>
        <v>1.4</v>
      </c>
      <c r="N30" t="s">
        <v>90</v>
      </c>
      <c r="O30" s="72">
        <v>2.2000000000000002</v>
      </c>
      <c r="P30" s="72">
        <v>1.9</v>
      </c>
    </row>
    <row r="31" spans="5:16" x14ac:dyDescent="0.25">
      <c r="E31" t="str">
        <f>CONCATENATE('TAUX '!A31," - ",'TAUX '!B31)</f>
        <v>Orge biologique - 4B</v>
      </c>
      <c r="F31" s="56">
        <f>'TAUX '!D31</f>
        <v>2.1</v>
      </c>
      <c r="G31" s="56">
        <f>'TAUX '!C31</f>
        <v>1.9</v>
      </c>
      <c r="I31" s="74"/>
      <c r="J31" t="str">
        <f t="shared" si="0"/>
        <v>4B</v>
      </c>
      <c r="K31" s="72">
        <f t="shared" si="1"/>
        <v>2.1</v>
      </c>
      <c r="L31" s="72">
        <f t="shared" si="2"/>
        <v>1.9</v>
      </c>
      <c r="N31" t="s">
        <v>92</v>
      </c>
      <c r="O31" s="72">
        <v>2.6</v>
      </c>
      <c r="P31" s="72">
        <v>2.2999999999999998</v>
      </c>
    </row>
    <row r="32" spans="5:16" x14ac:dyDescent="0.25">
      <c r="E32" t="str">
        <f>CONCATENATE('TAUX '!A32," - ",'TAUX '!B32)</f>
        <v>Orge Semence - 4S</v>
      </c>
      <c r="F32" s="56">
        <f>'TAUX '!D32</f>
        <v>2.5</v>
      </c>
      <c r="G32" s="56">
        <f>'TAUX '!C32</f>
        <v>2.2999999999999998</v>
      </c>
      <c r="I32" s="74"/>
      <c r="J32" t="str">
        <f t="shared" si="0"/>
        <v>4S</v>
      </c>
      <c r="K32" s="72">
        <f t="shared" si="1"/>
        <v>2.5</v>
      </c>
      <c r="L32" s="72">
        <f t="shared" si="2"/>
        <v>2.2999999999999998</v>
      </c>
      <c r="N32" t="s">
        <v>102</v>
      </c>
      <c r="O32" s="72">
        <v>3.1</v>
      </c>
      <c r="P32" s="72">
        <v>2.8</v>
      </c>
    </row>
    <row r="33" spans="5:16" x14ac:dyDescent="0.25">
      <c r="E33" t="str">
        <f>CONCATENATE('TAUX '!A33," - ",'TAUX '!B33)</f>
        <v>Pois  - 9O</v>
      </c>
      <c r="F33" s="56">
        <f>'TAUX '!D33</f>
        <v>1.7</v>
      </c>
      <c r="G33" s="56">
        <f>'TAUX '!C33</f>
        <v>1.4</v>
      </c>
      <c r="I33" s="74"/>
      <c r="J33" t="str">
        <f t="shared" si="0"/>
        <v>9O</v>
      </c>
      <c r="K33" s="72">
        <f t="shared" si="1"/>
        <v>1.7</v>
      </c>
      <c r="L33" s="72">
        <f t="shared" si="2"/>
        <v>1.4</v>
      </c>
      <c r="N33" t="s">
        <v>82</v>
      </c>
      <c r="O33" s="72">
        <v>2.1</v>
      </c>
      <c r="P33" s="72">
        <v>1.9</v>
      </c>
    </row>
    <row r="34" spans="5:16" x14ac:dyDescent="0.25">
      <c r="E34" t="str">
        <f>CONCATENATE('TAUX '!A34," - ",'TAUX '!B34)</f>
        <v>Pois biologique - 9R</v>
      </c>
      <c r="F34" s="56">
        <f>'TAUX '!D34</f>
        <v>2.2000000000000002</v>
      </c>
      <c r="G34" s="56">
        <f>'TAUX '!C34</f>
        <v>1.9</v>
      </c>
      <c r="I34" s="74"/>
      <c r="J34" t="str">
        <f t="shared" si="0"/>
        <v>9R</v>
      </c>
      <c r="K34" s="72">
        <f t="shared" si="1"/>
        <v>2.2000000000000002</v>
      </c>
      <c r="L34" s="72">
        <f t="shared" si="2"/>
        <v>1.9</v>
      </c>
      <c r="N34" t="s">
        <v>62</v>
      </c>
      <c r="O34" s="72">
        <v>1.7</v>
      </c>
      <c r="P34" s="72">
        <v>1.4</v>
      </c>
    </row>
    <row r="35" spans="5:16" x14ac:dyDescent="0.25">
      <c r="E35" t="str">
        <f>CONCATENATE('TAUX '!A35," - ",'TAUX '!B35)</f>
        <v>Pois semence - 9S</v>
      </c>
      <c r="F35" s="56">
        <f>'TAUX '!D35</f>
        <v>2.6</v>
      </c>
      <c r="G35" s="56">
        <f>'TAUX '!C35</f>
        <v>2.2999999999999998</v>
      </c>
      <c r="I35" s="74"/>
      <c r="J35" t="str">
        <f t="shared" si="0"/>
        <v>9S</v>
      </c>
      <c r="K35" s="72">
        <f t="shared" si="1"/>
        <v>2.6</v>
      </c>
      <c r="L35" s="72">
        <f t="shared" si="2"/>
        <v>2.2999999999999998</v>
      </c>
      <c r="N35" t="s">
        <v>64</v>
      </c>
      <c r="O35" s="72">
        <v>2.2000000000000002</v>
      </c>
      <c r="P35" s="72">
        <v>1.9</v>
      </c>
    </row>
    <row r="36" spans="5:16" x14ac:dyDescent="0.25">
      <c r="E36" t="str">
        <f>CONCATENATE('TAUX '!A36," - ",'TAUX '!B36)</f>
        <v>Pois semence biologique - 9W</v>
      </c>
      <c r="F36" s="56">
        <f>'TAUX '!D36</f>
        <v>3.1</v>
      </c>
      <c r="G36" s="56">
        <f>'TAUX '!C36</f>
        <v>2.8</v>
      </c>
      <c r="I36" s="74"/>
      <c r="J36" t="str">
        <f t="shared" si="0"/>
        <v>9W</v>
      </c>
      <c r="K36" s="72">
        <f t="shared" si="1"/>
        <v>3.1</v>
      </c>
      <c r="L36" s="72">
        <f t="shared" si="2"/>
        <v>2.8</v>
      </c>
      <c r="N36" t="s">
        <v>80</v>
      </c>
      <c r="O36" s="72">
        <v>1.6</v>
      </c>
      <c r="P36" s="72">
        <v>1.4</v>
      </c>
    </row>
    <row r="37" spans="5:16" x14ac:dyDescent="0.25">
      <c r="E37" t="str">
        <f>CONCATENATE('TAUX '!A37," - ",'TAUX '!B37)</f>
        <v>Sarrasin  - 7H</v>
      </c>
      <c r="F37" s="56">
        <f>'TAUX '!D37</f>
        <v>1.6</v>
      </c>
      <c r="G37" s="56">
        <f>'TAUX '!C37</f>
        <v>1.4</v>
      </c>
      <c r="I37" s="74"/>
      <c r="J37" t="str">
        <f t="shared" ref="J37" si="3">RIGHT(E37,2)</f>
        <v>7H</v>
      </c>
      <c r="K37" s="72">
        <f t="shared" ref="K37" si="4">F37</f>
        <v>1.6</v>
      </c>
      <c r="L37" s="72">
        <f t="shared" si="2"/>
        <v>1.4</v>
      </c>
      <c r="N37" t="s">
        <v>154</v>
      </c>
      <c r="O37" s="72">
        <v>2.5</v>
      </c>
      <c r="P37" s="72">
        <v>2.2999999999999998</v>
      </c>
    </row>
    <row r="38" spans="5:16" x14ac:dyDescent="0.25">
      <c r="E38" t="str">
        <f>CONCATENATE('TAUX '!A38," - ",'TAUX '!B38)</f>
        <v>Sarrasin biologique - 7B</v>
      </c>
      <c r="F38" s="56">
        <f>'TAUX '!D38</f>
        <v>2.1</v>
      </c>
      <c r="G38" s="56">
        <f>'TAUX '!C38</f>
        <v>1.9</v>
      </c>
      <c r="I38" s="74"/>
      <c r="J38" t="str">
        <f t="shared" si="0"/>
        <v>7B</v>
      </c>
      <c r="K38" s="72">
        <f t="shared" si="1"/>
        <v>2.1</v>
      </c>
      <c r="L38" s="72">
        <f t="shared" si="2"/>
        <v>1.9</v>
      </c>
      <c r="N38" t="s">
        <v>156</v>
      </c>
      <c r="O38" s="72">
        <v>3</v>
      </c>
      <c r="P38" s="72">
        <v>2.8</v>
      </c>
    </row>
    <row r="39" spans="5:16" x14ac:dyDescent="0.25">
      <c r="E39" t="str">
        <f>CONCATENATE('TAUX '!A39," - ",'TAUX '!B39)</f>
        <v>Sarrasin semence - 7S</v>
      </c>
      <c r="F39" s="56">
        <f>'TAUX '!D39</f>
        <v>2.5</v>
      </c>
      <c r="G39" s="56">
        <f>'TAUX '!C39</f>
        <v>2.2999999999999998</v>
      </c>
      <c r="I39" s="74"/>
      <c r="J39" t="str">
        <f t="shared" si="0"/>
        <v>7S</v>
      </c>
      <c r="K39" s="72">
        <f t="shared" si="1"/>
        <v>2.5</v>
      </c>
      <c r="L39" s="72">
        <f t="shared" si="2"/>
        <v>2.2999999999999998</v>
      </c>
      <c r="N39" t="s">
        <v>52</v>
      </c>
      <c r="O39" s="72">
        <v>1.7</v>
      </c>
      <c r="P39" s="72">
        <v>1.4</v>
      </c>
    </row>
    <row r="40" spans="5:16" x14ac:dyDescent="0.25">
      <c r="E40" t="str">
        <f>CONCATENATE('TAUX '!A40," - ",'TAUX '!B40)</f>
        <v>Sarrasin semence biologique - 7W</v>
      </c>
      <c r="F40" s="56">
        <f>'TAUX '!D40</f>
        <v>3</v>
      </c>
      <c r="G40" s="56">
        <f>'TAUX '!C40</f>
        <v>2.8</v>
      </c>
      <c r="I40" s="74"/>
      <c r="J40" t="str">
        <f t="shared" si="0"/>
        <v>7W</v>
      </c>
      <c r="K40" s="72">
        <f t="shared" si="1"/>
        <v>3</v>
      </c>
      <c r="L40" s="72">
        <f t="shared" si="2"/>
        <v>2.8</v>
      </c>
      <c r="N40" t="s">
        <v>54</v>
      </c>
      <c r="O40" s="72">
        <v>2.2000000000000002</v>
      </c>
      <c r="P40" s="72">
        <v>1.9</v>
      </c>
    </row>
    <row r="41" spans="5:16" x14ac:dyDescent="0.25">
      <c r="E41" t="str">
        <f>CONCATENATE('TAUX '!A41," - ",'TAUX '!B41)</f>
        <v>Seigle  - 2G</v>
      </c>
      <c r="F41" s="56">
        <f>'TAUX '!D41</f>
        <v>1.6</v>
      </c>
      <c r="G41" s="56">
        <f>'TAUX '!C41</f>
        <v>1.4</v>
      </c>
      <c r="I41" s="74"/>
      <c r="J41" t="str">
        <f t="shared" si="0"/>
        <v>2G</v>
      </c>
      <c r="K41" s="72">
        <f t="shared" si="1"/>
        <v>1.6</v>
      </c>
      <c r="L41" s="72">
        <f t="shared" si="2"/>
        <v>1.4</v>
      </c>
      <c r="N41" t="s">
        <v>98</v>
      </c>
      <c r="O41" s="72">
        <v>1.7</v>
      </c>
      <c r="P41" s="72">
        <v>1.4</v>
      </c>
    </row>
    <row r="42" spans="5:16" x14ac:dyDescent="0.25">
      <c r="E42" t="str">
        <f>CONCATENATE('TAUX '!A42," - ",'TAUX '!B42)</f>
        <v>Seigle biologique - 2J</v>
      </c>
      <c r="F42" s="56">
        <f>'TAUX '!D42</f>
        <v>2.1</v>
      </c>
      <c r="G42" s="56">
        <f>'TAUX '!C42</f>
        <v>1.9</v>
      </c>
      <c r="I42" s="74"/>
      <c r="J42" t="str">
        <f t="shared" si="0"/>
        <v>2J</v>
      </c>
      <c r="K42" s="72">
        <f t="shared" si="1"/>
        <v>2.1</v>
      </c>
      <c r="L42" s="72">
        <f t="shared" si="2"/>
        <v>1.9</v>
      </c>
      <c r="N42" t="s">
        <v>100</v>
      </c>
      <c r="O42" s="72">
        <v>2.2000000000000002</v>
      </c>
      <c r="P42" s="72">
        <v>1.9</v>
      </c>
    </row>
    <row r="43" spans="5:16" x14ac:dyDescent="0.25">
      <c r="E43" t="str">
        <f>CONCATENATE('TAUX '!A43," - ",'TAUX '!B43)</f>
        <v>Seigle semence - 2L</v>
      </c>
      <c r="F43" s="56">
        <f>'TAUX '!D43</f>
        <v>2.5</v>
      </c>
      <c r="G43" s="56">
        <f>'TAUX '!C43</f>
        <v>2.2999999999999998</v>
      </c>
      <c r="I43" s="74"/>
      <c r="J43" t="str">
        <f t="shared" si="0"/>
        <v>2L</v>
      </c>
      <c r="K43" s="72">
        <f t="shared" si="1"/>
        <v>2.5</v>
      </c>
      <c r="L43" s="72">
        <f t="shared" si="2"/>
        <v>2.2999999999999998</v>
      </c>
      <c r="N43" t="s">
        <v>56</v>
      </c>
      <c r="O43" s="72">
        <v>2.6</v>
      </c>
      <c r="P43" s="72">
        <v>2.2999999999999998</v>
      </c>
    </row>
    <row r="44" spans="5:16" x14ac:dyDescent="0.25">
      <c r="E44" t="str">
        <f>CONCATENATE('TAUX '!A44," - ",'TAUX '!B44)</f>
        <v>Soya - 6A</v>
      </c>
      <c r="F44" s="56">
        <f>'TAUX '!D44</f>
        <v>1.7</v>
      </c>
      <c r="G44" s="56">
        <f>'TAUX '!C44</f>
        <v>1.4</v>
      </c>
      <c r="I44" s="74"/>
      <c r="J44" t="str">
        <f t="shared" ref="J44:J49" si="5">RIGHT(E44,2)</f>
        <v>6A</v>
      </c>
      <c r="K44" s="72">
        <f t="shared" ref="K44:K49" si="6">F44</f>
        <v>1.7</v>
      </c>
      <c r="L44" s="72">
        <f t="shared" ref="L44:L49" si="7">G44</f>
        <v>1.4</v>
      </c>
      <c r="N44" t="s">
        <v>60</v>
      </c>
      <c r="O44" s="72">
        <v>2.2000000000000002</v>
      </c>
      <c r="P44" s="72">
        <v>1.9</v>
      </c>
    </row>
    <row r="45" spans="5:16" x14ac:dyDescent="0.25">
      <c r="E45" t="str">
        <f>CONCATENATE('TAUX '!A45," - ",'TAUX '!B45)</f>
        <v>Soya biologique - 6B</v>
      </c>
      <c r="F45" s="56">
        <f>'TAUX '!D45</f>
        <v>2.2000000000000002</v>
      </c>
      <c r="G45" s="56">
        <f>'TAUX '!C45</f>
        <v>1.9</v>
      </c>
      <c r="I45" s="74"/>
      <c r="J45" t="str">
        <f t="shared" si="5"/>
        <v>6B</v>
      </c>
      <c r="K45" s="72">
        <f t="shared" si="6"/>
        <v>2.2000000000000002</v>
      </c>
      <c r="L45" s="72">
        <f t="shared" si="7"/>
        <v>1.9</v>
      </c>
      <c r="N45" t="s">
        <v>58</v>
      </c>
      <c r="O45" s="72">
        <v>1.7</v>
      </c>
      <c r="P45" s="72">
        <v>1.4</v>
      </c>
    </row>
    <row r="46" spans="5:16" x14ac:dyDescent="0.25">
      <c r="E46" t="str">
        <f>CONCATENATE('TAUX '!A46," - ",'TAUX '!B46)</f>
        <v>Soya semence - 6S</v>
      </c>
      <c r="F46" s="56">
        <f>'TAUX '!D46</f>
        <v>2.6</v>
      </c>
      <c r="G46" s="56">
        <f>'TAUX '!C46</f>
        <v>2.2999999999999998</v>
      </c>
      <c r="I46" s="74"/>
      <c r="J46" t="str">
        <f t="shared" si="5"/>
        <v>6S</v>
      </c>
      <c r="K46" s="72">
        <f t="shared" si="6"/>
        <v>2.6</v>
      </c>
      <c r="L46" s="72">
        <f t="shared" si="7"/>
        <v>2.2999999999999998</v>
      </c>
      <c r="N46" t="s">
        <v>76</v>
      </c>
      <c r="O46" s="72">
        <v>1.7</v>
      </c>
      <c r="P46" s="72">
        <v>1.4</v>
      </c>
    </row>
    <row r="47" spans="5:16" x14ac:dyDescent="0.25">
      <c r="E47" t="str">
        <f>CONCATENATE('TAUX '!A47," - ",'TAUX '!B47)</f>
        <v>Soya semence biologique - 6W</v>
      </c>
      <c r="F47" s="56">
        <f>'TAUX '!D47</f>
        <v>3.1</v>
      </c>
      <c r="G47" s="56">
        <f>'TAUX '!C47</f>
        <v>2.8</v>
      </c>
      <c r="I47" s="74"/>
      <c r="J47" t="str">
        <f t="shared" si="5"/>
        <v>6W</v>
      </c>
      <c r="K47" s="72">
        <f t="shared" si="6"/>
        <v>3.1</v>
      </c>
      <c r="L47" s="72">
        <f t="shared" si="7"/>
        <v>2.8</v>
      </c>
      <c r="N47" t="s">
        <v>78</v>
      </c>
      <c r="O47" s="72">
        <v>2.2000000000000002</v>
      </c>
      <c r="P47" s="72">
        <v>1.9</v>
      </c>
    </row>
    <row r="48" spans="5:16" x14ac:dyDescent="0.25">
      <c r="E48" t="str">
        <f>CONCATENATE('TAUX '!A48," - ",'TAUX '!B48)</f>
        <v>Triticale - 2T</v>
      </c>
      <c r="F48" s="56">
        <f>'TAUX '!D48</f>
        <v>1.6</v>
      </c>
      <c r="G48" s="56">
        <f>'TAUX '!C48</f>
        <v>1.4</v>
      </c>
      <c r="I48" s="74"/>
      <c r="J48" t="str">
        <f t="shared" si="5"/>
        <v>2T</v>
      </c>
      <c r="K48" s="72">
        <f t="shared" si="6"/>
        <v>1.6</v>
      </c>
      <c r="L48" s="72">
        <f t="shared" si="7"/>
        <v>1.4</v>
      </c>
      <c r="N48" t="s">
        <v>150</v>
      </c>
      <c r="O48" s="72">
        <v>2.6</v>
      </c>
      <c r="P48" s="72">
        <v>2.2999999999999998</v>
      </c>
    </row>
    <row r="49" spans="5:16" x14ac:dyDescent="0.25">
      <c r="E49" t="str">
        <f>CONCATENATE('TAUX '!A49," - ",'TAUX '!B49)</f>
        <v>Triticale biologique - 2U</v>
      </c>
      <c r="F49" s="56">
        <f>'TAUX '!D49</f>
        <v>2.1</v>
      </c>
      <c r="G49" s="56">
        <f>'TAUX '!C49</f>
        <v>1.9</v>
      </c>
      <c r="I49" s="74"/>
      <c r="J49" t="str">
        <f t="shared" si="5"/>
        <v>2U</v>
      </c>
      <c r="K49" s="72">
        <f t="shared" si="6"/>
        <v>2.1</v>
      </c>
      <c r="L49" s="72">
        <f t="shared" si="7"/>
        <v>1.9</v>
      </c>
      <c r="N49" t="s">
        <v>152</v>
      </c>
      <c r="O49" s="72">
        <v>3.1</v>
      </c>
      <c r="P49" s="72">
        <v>2.8</v>
      </c>
    </row>
    <row r="50" spans="5:16" x14ac:dyDescent="0.25">
      <c r="E50" t="str">
        <f>CONCATENATE('TAUX '!A50," - ",'TAUX '!B50)</f>
        <v>Amarante - *</v>
      </c>
      <c r="F50" s="56">
        <f>'TAUX '!D50</f>
        <v>1.7</v>
      </c>
      <c r="G50" s="56">
        <f>'TAUX '!C50</f>
        <v>1.4</v>
      </c>
      <c r="K50" s="72"/>
      <c r="L50" s="72"/>
    </row>
    <row r="51" spans="5:16" x14ac:dyDescent="0.25">
      <c r="E51" t="str">
        <f>CONCATENATE('TAUX '!A51," - ",'TAUX '!B51)</f>
        <v>Brome - *</v>
      </c>
      <c r="F51" s="56">
        <f>'TAUX '!D51</f>
        <v>1.6</v>
      </c>
      <c r="G51" s="56">
        <f>'TAUX '!C51</f>
        <v>1.4</v>
      </c>
      <c r="K51" s="72"/>
      <c r="L51" s="72"/>
    </row>
    <row r="52" spans="5:16" x14ac:dyDescent="0.25">
      <c r="E52" t="str">
        <f>CONCATENATE('TAUX '!A52," - ",'TAUX '!B52)</f>
        <v>Caméline - 5K</v>
      </c>
      <c r="F52" s="56">
        <f>'TAUX '!D52</f>
        <v>1.7</v>
      </c>
      <c r="G52" s="56">
        <f>'TAUX '!C52</f>
        <v>1.4</v>
      </c>
      <c r="K52" s="72"/>
      <c r="L52" s="72"/>
    </row>
    <row r="53" spans="5:16" x14ac:dyDescent="0.25">
      <c r="E53" t="str">
        <f>CONCATENATE('TAUX '!A53," - ",'TAUX '!B53)</f>
        <v>Caméline biologique - 5L</v>
      </c>
      <c r="F53" s="56">
        <f>'TAUX '!D53</f>
        <v>2.2000000000000002</v>
      </c>
      <c r="G53" s="56">
        <f>'TAUX '!C53</f>
        <v>1.9</v>
      </c>
      <c r="K53" s="72"/>
      <c r="L53" s="72"/>
    </row>
    <row r="54" spans="5:16" x14ac:dyDescent="0.25">
      <c r="E54" t="str">
        <f>CONCATENATE('TAUX '!A54," - ",'TAUX '!B54)</f>
        <v>Carthame - *</v>
      </c>
      <c r="F54" s="56">
        <f>'TAUX '!D54</f>
        <v>1.7</v>
      </c>
      <c r="G54" s="56">
        <f>'TAUX '!C54</f>
        <v>1.4</v>
      </c>
      <c r="K54" s="72"/>
      <c r="L54" s="72"/>
    </row>
    <row r="55" spans="5:16" x14ac:dyDescent="0.25">
      <c r="E55" t="str">
        <f>CONCATENATE('TAUX '!A55," - ",'TAUX '!B55)</f>
        <v>Chia - *</v>
      </c>
      <c r="F55" s="56">
        <f>'TAUX '!D55</f>
        <v>1.7</v>
      </c>
      <c r="G55" s="56">
        <f>'TAUX '!C55</f>
        <v>1.4</v>
      </c>
      <c r="K55" s="72"/>
      <c r="L55" s="72"/>
    </row>
    <row r="56" spans="5:16" x14ac:dyDescent="0.25">
      <c r="E56" t="str">
        <f>CONCATENATE('TAUX '!A56," - ",'TAUX '!B56)</f>
        <v>Féverole - 5O</v>
      </c>
      <c r="F56" s="56">
        <f>'TAUX '!D56</f>
        <v>1.7</v>
      </c>
      <c r="G56" s="56">
        <f>'TAUX '!C56</f>
        <v>1.4</v>
      </c>
      <c r="K56" s="72"/>
      <c r="L56" s="72"/>
    </row>
    <row r="57" spans="5:16" x14ac:dyDescent="0.25">
      <c r="E57" t="str">
        <f>CONCATENATE('TAUX '!A57," - ",'TAUX '!B57)</f>
        <v>Féverole biologique - 5P</v>
      </c>
      <c r="F57" s="56">
        <f>'TAUX '!D57</f>
        <v>2.2000000000000002</v>
      </c>
      <c r="G57" s="56">
        <f>'TAUX '!C57</f>
        <v>1.9</v>
      </c>
      <c r="K57" s="72"/>
      <c r="L57" s="72"/>
    </row>
    <row r="58" spans="5:16" x14ac:dyDescent="0.25">
      <c r="E58" t="str">
        <f>CONCATENATE('TAUX '!A58," - ",'TAUX '!B58)</f>
        <v>Fléole des prés - *</v>
      </c>
      <c r="F58" s="56">
        <f>'TAUX '!D58</f>
        <v>1.6</v>
      </c>
      <c r="G58" s="56">
        <f>'TAUX '!C58</f>
        <v>1.4</v>
      </c>
      <c r="K58" s="72"/>
      <c r="L58" s="72"/>
    </row>
    <row r="59" spans="5:16" x14ac:dyDescent="0.25">
      <c r="E59" t="str">
        <f>CONCATENATE('TAUX '!A59," - ",'TAUX '!B59)</f>
        <v>Lentille - *</v>
      </c>
      <c r="F59" s="56">
        <f>'TAUX '!D59</f>
        <v>1.7</v>
      </c>
      <c r="G59" s="56">
        <f>'TAUX '!C59</f>
        <v>1.4</v>
      </c>
      <c r="K59" s="72"/>
      <c r="L59" s="72"/>
    </row>
    <row r="60" spans="5:16" x14ac:dyDescent="0.25">
      <c r="E60" t="str">
        <f>CONCATENATE('TAUX '!A60," - ",'TAUX '!B60)</f>
        <v>Lotier - *</v>
      </c>
      <c r="F60" s="56">
        <f>'TAUX '!D60</f>
        <v>1.6</v>
      </c>
      <c r="G60" s="56">
        <f>'TAUX '!C60</f>
        <v>1.4</v>
      </c>
      <c r="K60" s="72"/>
      <c r="L60" s="72"/>
    </row>
    <row r="61" spans="5:16" x14ac:dyDescent="0.25">
      <c r="E61" t="str">
        <f>CONCATENATE('TAUX '!A61," - ",'TAUX '!B61)</f>
        <v>Lupin - *</v>
      </c>
      <c r="F61" s="56">
        <f>'TAUX '!D61</f>
        <v>1.7</v>
      </c>
      <c r="G61" s="56">
        <f>'TAUX '!C61</f>
        <v>1.4</v>
      </c>
      <c r="K61" s="72"/>
      <c r="L61" s="72"/>
    </row>
    <row r="62" spans="5:16" x14ac:dyDescent="0.25">
      <c r="E62" t="str">
        <f>CONCATENATE('TAUX '!A62," - ",'TAUX '!B62)</f>
        <v>Luzerne - *</v>
      </c>
      <c r="F62" s="56">
        <f>'TAUX '!D62</f>
        <v>1.6</v>
      </c>
      <c r="G62" s="56">
        <f>'TAUX '!C62</f>
        <v>1.4</v>
      </c>
      <c r="K62" s="72"/>
      <c r="L62" s="72"/>
    </row>
    <row r="63" spans="5:16" x14ac:dyDescent="0.25">
      <c r="E63" t="str">
        <f>CONCATENATE('TAUX '!A63," - ",'TAUX '!B63)</f>
        <v>Millet - *</v>
      </c>
      <c r="F63" s="56">
        <f>'TAUX '!D63</f>
        <v>1.6</v>
      </c>
      <c r="G63" s="56">
        <f>'TAUX '!C63</f>
        <v>1.4</v>
      </c>
      <c r="K63" s="72"/>
      <c r="L63" s="72"/>
    </row>
    <row r="64" spans="5:16" x14ac:dyDescent="0.25">
      <c r="E64" t="str">
        <f>CONCATENATE('TAUX '!A64," - ",'TAUX '!B64)</f>
        <v>Moutarde - *</v>
      </c>
      <c r="F64" s="56">
        <f>'TAUX '!D64</f>
        <v>1.7</v>
      </c>
      <c r="G64" s="56">
        <f>'TAUX '!C64</f>
        <v>1.4</v>
      </c>
      <c r="K64" s="72"/>
      <c r="L64" s="72"/>
    </row>
    <row r="65" spans="1:12" x14ac:dyDescent="0.25">
      <c r="E65" t="str">
        <f>CONCATENATE('TAUX '!A65," - ",'TAUX '!B65)</f>
        <v>Pois chiche - *</v>
      </c>
      <c r="F65" s="56">
        <f>'TAUX '!D65</f>
        <v>1.7</v>
      </c>
      <c r="G65" s="56">
        <f>'TAUX '!C65</f>
        <v>1.4</v>
      </c>
      <c r="K65" s="72"/>
      <c r="L65" s="72"/>
    </row>
    <row r="66" spans="1:12" x14ac:dyDescent="0.25">
      <c r="E66" t="str">
        <f>CONCATENATE('TAUX '!A66," - ",'TAUX '!B66)</f>
        <v>Quinoa - 5M</v>
      </c>
      <c r="F66" s="56">
        <f>'TAUX '!D66</f>
        <v>1.7</v>
      </c>
      <c r="G66" s="56">
        <f>'TAUX '!C66</f>
        <v>1.4</v>
      </c>
      <c r="K66" s="72"/>
      <c r="L66" s="72"/>
    </row>
    <row r="67" spans="1:12" x14ac:dyDescent="0.25">
      <c r="E67" t="str">
        <f>CONCATENATE('TAUX '!A67," - ",'TAUX '!B67)</f>
        <v>Quinoa biologique - 5N</v>
      </c>
      <c r="F67" s="56">
        <f>'TAUX '!D67</f>
        <v>2.2000000000000002</v>
      </c>
      <c r="G67" s="56">
        <f>'TAUX '!C67</f>
        <v>1.9</v>
      </c>
      <c r="K67" s="72"/>
      <c r="L67" s="72"/>
    </row>
    <row r="68" spans="1:12" x14ac:dyDescent="0.25">
      <c r="E68" t="str">
        <f>CONCATENATE('TAUX '!A68," - ",'TAUX '!B68)</f>
        <v>Sorgho - *</v>
      </c>
      <c r="F68" s="56">
        <f>'TAUX '!D68</f>
        <v>1.6</v>
      </c>
      <c r="G68" s="56">
        <f>'TAUX '!C68</f>
        <v>1.4</v>
      </c>
      <c r="K68" s="72"/>
      <c r="L68" s="72"/>
    </row>
    <row r="69" spans="1:12" x14ac:dyDescent="0.25">
      <c r="E69" t="str">
        <f>CONCATENATE('TAUX '!A69," - ",'TAUX '!B69)</f>
        <v>Tournesol - *</v>
      </c>
      <c r="F69" s="56">
        <f>'TAUX '!D69</f>
        <v>1.7</v>
      </c>
      <c r="G69" s="56">
        <f>'TAUX '!C69</f>
        <v>1.4</v>
      </c>
      <c r="K69" s="72"/>
      <c r="L69" s="72"/>
    </row>
    <row r="70" spans="1:12" x14ac:dyDescent="0.25">
      <c r="E70" t="str">
        <f>CONCATENATE('TAUX '!A70," - ",'TAUX '!B70)</f>
        <v>Trèfle - *</v>
      </c>
      <c r="F70" s="56">
        <f>'TAUX '!D70</f>
        <v>1.6</v>
      </c>
      <c r="G70" s="56">
        <f>'TAUX '!C70</f>
        <v>1.4</v>
      </c>
      <c r="K70" s="72"/>
      <c r="L70" s="72"/>
    </row>
    <row r="71" spans="1:12" x14ac:dyDescent="0.25">
      <c r="A71" s="73" t="s">
        <v>135</v>
      </c>
      <c r="B71" s="73"/>
      <c r="C71" s="73"/>
      <c r="D71" s="73"/>
      <c r="E71" t="str">
        <f>CONCATENATE('TAUX '!A50," biologique"," - ",'TAUX '!B50)</f>
        <v>Amarante biologique - *</v>
      </c>
      <c r="F71" s="56">
        <f>'TAUX '!D50+0.5</f>
        <v>2.2000000000000002</v>
      </c>
      <c r="G71" s="56">
        <f>'TAUX '!C50+0.5</f>
        <v>1.9</v>
      </c>
      <c r="K71" s="72"/>
      <c r="L71" s="72"/>
    </row>
    <row r="72" spans="1:12" x14ac:dyDescent="0.25">
      <c r="A72" s="73"/>
      <c r="B72" s="73"/>
      <c r="C72" s="73"/>
      <c r="D72" s="73"/>
      <c r="E72" t="str">
        <f>CONCATENATE('TAUX '!A51," biologique"," - ",'TAUX '!B51)</f>
        <v>Brome biologique - *</v>
      </c>
      <c r="F72" s="56">
        <f>'TAUX '!D51+0.5</f>
        <v>2.1</v>
      </c>
      <c r="G72" s="56">
        <f>'TAUX '!C51+0.5</f>
        <v>1.9</v>
      </c>
      <c r="K72" s="72"/>
      <c r="L72" s="72"/>
    </row>
    <row r="73" spans="1:12" x14ac:dyDescent="0.25">
      <c r="A73" s="73"/>
      <c r="B73" s="73"/>
      <c r="C73" s="73"/>
      <c r="D73" s="73"/>
      <c r="E73" t="str">
        <f>CONCATENATE('TAUX '!A54," biologique"," - ",'TAUX '!B54)</f>
        <v>Carthame biologique - *</v>
      </c>
      <c r="F73" s="56">
        <f>'TAUX '!D54+0.5</f>
        <v>2.2000000000000002</v>
      </c>
      <c r="G73" s="56">
        <f>'TAUX '!C54+0.5</f>
        <v>1.9</v>
      </c>
      <c r="K73" s="72"/>
      <c r="L73" s="72"/>
    </row>
    <row r="74" spans="1:12" x14ac:dyDescent="0.25">
      <c r="A74" s="73"/>
      <c r="B74" s="73"/>
      <c r="C74" s="73"/>
      <c r="D74" s="73"/>
      <c r="E74" t="str">
        <f>CONCATENATE('TAUX '!A55," biologique"," - ",'TAUX '!B55)</f>
        <v>Chia biologique - *</v>
      </c>
      <c r="F74" s="56">
        <f>'TAUX '!D55+0.5</f>
        <v>2.2000000000000002</v>
      </c>
      <c r="G74" s="56">
        <f>'TAUX '!C55+0.5</f>
        <v>1.9</v>
      </c>
      <c r="K74" s="72"/>
      <c r="L74" s="72"/>
    </row>
    <row r="75" spans="1:12" x14ac:dyDescent="0.25">
      <c r="A75" s="73"/>
      <c r="B75" s="73"/>
      <c r="C75" s="73"/>
      <c r="D75" s="73"/>
      <c r="E75" t="str">
        <f>CONCATENATE('TAUX '!A58," biologique"," - ",'TAUX '!B58)</f>
        <v>Fléole des prés biologique - *</v>
      </c>
      <c r="F75" s="56">
        <f>'TAUX '!D58+0.5</f>
        <v>2.1</v>
      </c>
      <c r="G75" s="56">
        <f>'TAUX '!C58+0.5</f>
        <v>1.9</v>
      </c>
      <c r="K75" s="72"/>
      <c r="L75" s="72"/>
    </row>
    <row r="76" spans="1:12" x14ac:dyDescent="0.25">
      <c r="A76" s="73"/>
      <c r="B76" s="73"/>
      <c r="C76" s="73"/>
      <c r="D76" s="73"/>
      <c r="E76" t="str">
        <f>CONCATENATE('TAUX '!A59," biologique"," - ",'TAUX '!B59)</f>
        <v>Lentille biologique - *</v>
      </c>
      <c r="F76" s="56">
        <f>'TAUX '!D59+0.5</f>
        <v>2.2000000000000002</v>
      </c>
      <c r="G76" s="56">
        <f>'TAUX '!C59+0.5</f>
        <v>1.9</v>
      </c>
      <c r="K76" s="72"/>
      <c r="L76" s="72"/>
    </row>
    <row r="77" spans="1:12" x14ac:dyDescent="0.25">
      <c r="A77" s="73"/>
      <c r="B77" s="73"/>
      <c r="C77" s="73"/>
      <c r="D77" s="73"/>
      <c r="E77" t="str">
        <f>CONCATENATE('TAUX '!A60," biologique"," - ",'TAUX '!B60)</f>
        <v>Lotier biologique - *</v>
      </c>
      <c r="F77" s="56">
        <f>'TAUX '!D60+0.5</f>
        <v>2.1</v>
      </c>
      <c r="G77" s="56">
        <f>'TAUX '!C60+0.5</f>
        <v>1.9</v>
      </c>
      <c r="K77" s="72"/>
      <c r="L77" s="72"/>
    </row>
    <row r="78" spans="1:12" x14ac:dyDescent="0.25">
      <c r="A78" s="73"/>
      <c r="B78" s="73"/>
      <c r="C78" s="73"/>
      <c r="D78" s="73"/>
      <c r="E78" t="str">
        <f>CONCATENATE('TAUX '!A61," biologique"," - ",'TAUX '!B61)</f>
        <v>Lupin biologique - *</v>
      </c>
      <c r="F78" s="56">
        <f>'TAUX '!D61+0.5</f>
        <v>2.2000000000000002</v>
      </c>
      <c r="G78" s="56">
        <f>'TAUX '!C61+0.5</f>
        <v>1.9</v>
      </c>
      <c r="K78" s="72"/>
      <c r="L78" s="72"/>
    </row>
    <row r="79" spans="1:12" x14ac:dyDescent="0.25">
      <c r="A79" s="73"/>
      <c r="B79" s="73"/>
      <c r="C79" s="73"/>
      <c r="D79" s="73"/>
      <c r="E79" t="str">
        <f>CONCATENATE('TAUX '!A62," biologique"," - ",'TAUX '!B62)</f>
        <v>Luzerne biologique - *</v>
      </c>
      <c r="F79" s="56">
        <f>'TAUX '!D62+0.5</f>
        <v>2.1</v>
      </c>
      <c r="G79" s="56">
        <f>'TAUX '!C62+0.5</f>
        <v>1.9</v>
      </c>
      <c r="K79" s="72"/>
      <c r="L79" s="72"/>
    </row>
    <row r="80" spans="1:12" x14ac:dyDescent="0.25">
      <c r="A80" s="73"/>
      <c r="B80" s="73"/>
      <c r="C80" s="73"/>
      <c r="D80" s="73"/>
      <c r="E80" t="str">
        <f>CONCATENATE('TAUX '!A63," biologique"," - ",'TAUX '!B63)</f>
        <v>Millet biologique - *</v>
      </c>
      <c r="F80" s="56">
        <f>'TAUX '!D63+0.5</f>
        <v>2.1</v>
      </c>
      <c r="G80" s="56">
        <f>'TAUX '!C63+0.5</f>
        <v>1.9</v>
      </c>
      <c r="K80" s="72"/>
      <c r="L80" s="72"/>
    </row>
    <row r="81" spans="1:12" x14ac:dyDescent="0.25">
      <c r="A81" s="73"/>
      <c r="B81" s="73"/>
      <c r="C81" s="73"/>
      <c r="D81" s="73"/>
      <c r="E81" t="str">
        <f>CONCATENATE('TAUX '!A64," biologique"," - ",'TAUX '!B64)</f>
        <v>Moutarde biologique - *</v>
      </c>
      <c r="F81" s="56">
        <f>'TAUX '!D64+0.5</f>
        <v>2.2000000000000002</v>
      </c>
      <c r="G81" s="56">
        <f>'TAUX '!C64+0.5</f>
        <v>1.9</v>
      </c>
      <c r="K81" s="72"/>
      <c r="L81" s="72"/>
    </row>
    <row r="82" spans="1:12" x14ac:dyDescent="0.25">
      <c r="A82" s="73"/>
      <c r="B82" s="73"/>
      <c r="C82" s="73"/>
      <c r="D82" s="73"/>
      <c r="E82" t="str">
        <f>CONCATENATE('TAUX '!A65," biologique"," - ",'TAUX '!B65)</f>
        <v>Pois chiche biologique - *</v>
      </c>
      <c r="F82" s="56">
        <f>'TAUX '!D65+0.5</f>
        <v>2.2000000000000002</v>
      </c>
      <c r="G82" s="56">
        <f>'TAUX '!C65+0.5</f>
        <v>1.9</v>
      </c>
    </row>
    <row r="83" spans="1:12" x14ac:dyDescent="0.25">
      <c r="A83" s="73"/>
      <c r="B83" s="73"/>
      <c r="C83" s="73"/>
      <c r="D83" s="73"/>
      <c r="E83" t="str">
        <f>CONCATENATE('TAUX '!A68," biologique"," - ",'TAUX '!B68)</f>
        <v>Sorgho biologique - *</v>
      </c>
      <c r="F83" s="56">
        <f>'TAUX '!D68+0.5</f>
        <v>2.1</v>
      </c>
      <c r="G83" s="56">
        <f>'TAUX '!C68+0.5</f>
        <v>1.9</v>
      </c>
    </row>
    <row r="84" spans="1:12" x14ac:dyDescent="0.25">
      <c r="A84" s="73"/>
      <c r="B84" s="73"/>
      <c r="C84" s="73"/>
      <c r="D84" s="73"/>
      <c r="E84" t="str">
        <f>CONCATENATE('TAUX '!A69," biologique"," - ",'TAUX '!B69)</f>
        <v>Tournesol biologique - *</v>
      </c>
      <c r="F84" s="56">
        <f>'TAUX '!D69+0.5</f>
        <v>2.2000000000000002</v>
      </c>
      <c r="G84" s="56">
        <f>'TAUX '!C69+0.5</f>
        <v>1.9</v>
      </c>
    </row>
    <row r="85" spans="1:12" x14ac:dyDescent="0.25">
      <c r="A85" s="73"/>
      <c r="B85" s="73"/>
      <c r="C85" s="73"/>
      <c r="D85" s="73"/>
      <c r="E85" t="str">
        <f>CONCATENATE('TAUX '!A70," biologique"," - ",'TAUX '!B70)</f>
        <v>Trèfle biologique - *</v>
      </c>
      <c r="F85" s="56">
        <f>'TAUX '!D70+0.5</f>
        <v>2.1</v>
      </c>
      <c r="G85" s="56">
        <f>'TAUX '!C70+0.5</f>
        <v>1.9</v>
      </c>
    </row>
    <row r="86" spans="1:12" x14ac:dyDescent="0.25">
      <c r="A86" s="74" t="s">
        <v>136</v>
      </c>
      <c r="B86" s="74"/>
      <c r="C86" s="74"/>
      <c r="D86" s="74"/>
      <c r="E86" t="s">
        <v>40</v>
      </c>
      <c r="F86" s="56">
        <v>2.1</v>
      </c>
      <c r="G86" s="56">
        <v>1.9</v>
      </c>
    </row>
    <row r="87" spans="1:12" x14ac:dyDescent="0.25">
      <c r="A87" s="74" t="s">
        <v>137</v>
      </c>
      <c r="B87" s="74"/>
      <c r="C87" s="74"/>
      <c r="D87" s="74"/>
      <c r="E87" t="s">
        <v>38</v>
      </c>
      <c r="F87" s="56">
        <v>1.6</v>
      </c>
      <c r="G87" s="56">
        <v>1.4</v>
      </c>
    </row>
    <row r="88" spans="1:12" x14ac:dyDescent="0.25">
      <c r="A88" s="74"/>
      <c r="B88" s="74"/>
      <c r="C88" s="74"/>
      <c r="D88" s="74"/>
      <c r="E88" t="s">
        <v>42</v>
      </c>
      <c r="F88" s="56">
        <v>2.5</v>
      </c>
      <c r="G88" s="56">
        <v>2.2999999999999998</v>
      </c>
    </row>
    <row r="89" spans="1:12" x14ac:dyDescent="0.25">
      <c r="A89" s="74"/>
      <c r="B89" s="74"/>
      <c r="C89" s="74"/>
      <c r="D89" s="74"/>
      <c r="E89" t="s">
        <v>44</v>
      </c>
      <c r="F89" s="56">
        <v>2.1</v>
      </c>
      <c r="G89" s="56">
        <v>1.9</v>
      </c>
    </row>
    <row r="90" spans="1:12" x14ac:dyDescent="0.25">
      <c r="A90" s="74"/>
      <c r="B90" s="74"/>
      <c r="C90" s="74"/>
      <c r="D90" s="74"/>
      <c r="E90" t="s">
        <v>46</v>
      </c>
      <c r="F90" s="56">
        <v>1.6</v>
      </c>
      <c r="G90" s="56">
        <v>1.4</v>
      </c>
    </row>
    <row r="91" spans="1:12" x14ac:dyDescent="0.25">
      <c r="A91" s="74"/>
      <c r="B91" s="74"/>
      <c r="C91" s="74"/>
      <c r="D91" s="74"/>
      <c r="E91" t="s">
        <v>84</v>
      </c>
      <c r="F91" s="56">
        <v>1.6</v>
      </c>
      <c r="G91" s="56">
        <v>1.4</v>
      </c>
    </row>
    <row r="92" spans="1:12" x14ac:dyDescent="0.25">
      <c r="A92" s="74"/>
      <c r="B92" s="74"/>
      <c r="C92" s="74"/>
      <c r="D92" s="74"/>
      <c r="E92" t="s">
        <v>48</v>
      </c>
      <c r="F92" s="56">
        <v>1.6</v>
      </c>
      <c r="G92" s="56">
        <v>1.4</v>
      </c>
    </row>
    <row r="93" spans="1:12" x14ac:dyDescent="0.25">
      <c r="A93" s="74"/>
      <c r="B93" s="74"/>
      <c r="C93" s="74"/>
      <c r="D93" s="74"/>
      <c r="E93" t="s">
        <v>86</v>
      </c>
      <c r="F93" s="56">
        <v>2.1</v>
      </c>
      <c r="G93" s="56">
        <v>1.9</v>
      </c>
    </row>
    <row r="94" spans="1:12" x14ac:dyDescent="0.25">
      <c r="A94" s="74"/>
      <c r="B94" s="74"/>
      <c r="C94" s="74"/>
      <c r="D94" s="74"/>
      <c r="E94" t="s">
        <v>139</v>
      </c>
      <c r="F94" s="56">
        <v>2.5</v>
      </c>
      <c r="G94" s="56">
        <v>2.2999999999999998</v>
      </c>
    </row>
    <row r="95" spans="1:12" x14ac:dyDescent="0.25">
      <c r="A95" s="74"/>
      <c r="B95" s="74"/>
      <c r="C95" s="74"/>
      <c r="D95" s="74"/>
      <c r="E95" t="s">
        <v>50</v>
      </c>
      <c r="F95" s="56">
        <v>2.5</v>
      </c>
      <c r="G95" s="56">
        <v>2.2999999999999998</v>
      </c>
    </row>
    <row r="96" spans="1:12" x14ac:dyDescent="0.25">
      <c r="A96" s="74"/>
      <c r="B96" s="74"/>
      <c r="C96" s="74"/>
      <c r="D96" s="74"/>
      <c r="E96" t="s">
        <v>94</v>
      </c>
      <c r="F96" s="56">
        <v>1.6</v>
      </c>
      <c r="G96" s="56">
        <v>1.4</v>
      </c>
    </row>
    <row r="97" spans="1:7" x14ac:dyDescent="0.25">
      <c r="A97" s="74"/>
      <c r="B97" s="74"/>
      <c r="C97" s="74"/>
      <c r="D97" s="74"/>
      <c r="E97" t="s">
        <v>96</v>
      </c>
      <c r="F97" s="56">
        <v>2.1</v>
      </c>
      <c r="G97" s="56">
        <v>1.9</v>
      </c>
    </row>
    <row r="98" spans="1:7" x14ac:dyDescent="0.25">
      <c r="A98" s="74"/>
      <c r="B98" s="74"/>
      <c r="C98" s="74"/>
      <c r="D98" s="74"/>
      <c r="E98" t="s">
        <v>68</v>
      </c>
      <c r="F98" s="56">
        <v>1.95</v>
      </c>
      <c r="G98" s="56">
        <v>1.8</v>
      </c>
    </row>
    <row r="99" spans="1:7" x14ac:dyDescent="0.25">
      <c r="A99" s="74"/>
      <c r="B99" s="74"/>
      <c r="C99" s="74"/>
      <c r="D99" s="74"/>
      <c r="E99" t="s">
        <v>66</v>
      </c>
      <c r="F99" s="56">
        <v>1.45</v>
      </c>
      <c r="G99" s="56">
        <v>1.3</v>
      </c>
    </row>
    <row r="100" spans="1:7" x14ac:dyDescent="0.25">
      <c r="A100" s="74"/>
      <c r="B100" s="74"/>
      <c r="C100" s="74"/>
      <c r="D100" s="74"/>
      <c r="E100" t="s">
        <v>72</v>
      </c>
      <c r="F100" s="56">
        <v>2.1</v>
      </c>
      <c r="G100" s="56">
        <v>1.9</v>
      </c>
    </row>
    <row r="101" spans="1:7" x14ac:dyDescent="0.25">
      <c r="A101" s="74"/>
      <c r="B101" s="74"/>
      <c r="C101" s="74"/>
      <c r="D101" s="74"/>
      <c r="E101" t="s">
        <v>70</v>
      </c>
      <c r="F101" s="56">
        <v>1.6</v>
      </c>
      <c r="G101" s="56">
        <v>1.4</v>
      </c>
    </row>
    <row r="102" spans="1:7" x14ac:dyDescent="0.25">
      <c r="A102" s="74"/>
      <c r="B102" s="74"/>
      <c r="C102" s="74"/>
      <c r="D102" s="74"/>
      <c r="E102" t="s">
        <v>74</v>
      </c>
      <c r="F102" s="56">
        <v>2.5</v>
      </c>
      <c r="G102" s="56">
        <v>2.2999999999999998</v>
      </c>
    </row>
    <row r="103" spans="1:7" x14ac:dyDescent="0.25">
      <c r="A103" s="74"/>
      <c r="B103" s="74"/>
      <c r="C103" s="74"/>
      <c r="D103" s="74"/>
      <c r="E103" t="s">
        <v>34</v>
      </c>
      <c r="F103" s="56">
        <v>2.2000000000000002</v>
      </c>
      <c r="G103" s="56">
        <v>1.9</v>
      </c>
    </row>
    <row r="104" spans="1:7" x14ac:dyDescent="0.25">
      <c r="A104" s="74"/>
      <c r="B104" s="74"/>
      <c r="C104" s="74"/>
      <c r="D104" s="74"/>
      <c r="E104" t="s">
        <v>35</v>
      </c>
      <c r="F104" s="56">
        <v>1.7</v>
      </c>
      <c r="G104" s="56">
        <v>1.4</v>
      </c>
    </row>
    <row r="105" spans="1:7" x14ac:dyDescent="0.25">
      <c r="A105" s="74"/>
      <c r="B105" s="74"/>
      <c r="C105" s="74"/>
      <c r="D105" s="74"/>
      <c r="E105" t="s">
        <v>168</v>
      </c>
      <c r="F105" s="56">
        <v>1.7</v>
      </c>
      <c r="G105" s="56">
        <v>1.4</v>
      </c>
    </row>
    <row r="106" spans="1:7" x14ac:dyDescent="0.25">
      <c r="A106" s="74"/>
      <c r="B106" s="74"/>
      <c r="C106" s="74"/>
      <c r="D106" s="74"/>
      <c r="E106" t="s">
        <v>170</v>
      </c>
      <c r="F106" s="56">
        <v>2.2000000000000002</v>
      </c>
      <c r="G106" s="56">
        <v>1.9</v>
      </c>
    </row>
    <row r="107" spans="1:7" x14ac:dyDescent="0.25">
      <c r="A107" s="74"/>
      <c r="B107" s="74"/>
      <c r="C107" s="74"/>
      <c r="D107" s="74"/>
      <c r="E107" t="s">
        <v>167</v>
      </c>
      <c r="F107" s="56">
        <v>1.7</v>
      </c>
      <c r="G107" s="56">
        <v>1.4</v>
      </c>
    </row>
    <row r="108" spans="1:7" x14ac:dyDescent="0.25">
      <c r="A108" s="74"/>
      <c r="B108" s="74"/>
      <c r="C108" s="74"/>
      <c r="D108" s="74"/>
      <c r="E108" t="s">
        <v>165</v>
      </c>
      <c r="F108" s="56">
        <v>2.2000000000000002</v>
      </c>
      <c r="G108" s="56">
        <v>1.9</v>
      </c>
    </row>
    <row r="109" spans="1:7" x14ac:dyDescent="0.25">
      <c r="A109" s="74"/>
      <c r="B109" s="74"/>
      <c r="C109" s="74"/>
      <c r="D109" s="74"/>
      <c r="E109" t="s">
        <v>162</v>
      </c>
      <c r="F109" s="56">
        <v>1.7</v>
      </c>
      <c r="G109" s="56">
        <v>1.4</v>
      </c>
    </row>
    <row r="110" spans="1:7" x14ac:dyDescent="0.25">
      <c r="A110" s="74"/>
      <c r="B110" s="74"/>
      <c r="C110" s="74"/>
      <c r="D110" s="74"/>
      <c r="E110" t="s">
        <v>164</v>
      </c>
      <c r="F110" s="56">
        <v>2.2000000000000002</v>
      </c>
      <c r="G110" s="56">
        <v>1.9</v>
      </c>
    </row>
    <row r="111" spans="1:7" x14ac:dyDescent="0.25">
      <c r="A111" s="74"/>
      <c r="B111" s="74"/>
      <c r="C111" s="74"/>
      <c r="D111" s="74"/>
      <c r="E111" t="s">
        <v>36</v>
      </c>
      <c r="F111" s="56">
        <v>2.6</v>
      </c>
      <c r="G111" s="56">
        <v>2.2999999999999998</v>
      </c>
    </row>
    <row r="112" spans="1:7" x14ac:dyDescent="0.25">
      <c r="A112" s="74"/>
      <c r="B112" s="74"/>
      <c r="C112" s="74"/>
      <c r="D112" s="74"/>
      <c r="E112" t="s">
        <v>129</v>
      </c>
      <c r="F112" s="56">
        <v>1.6</v>
      </c>
      <c r="G112" s="56">
        <v>1.4</v>
      </c>
    </row>
    <row r="113" spans="1:7" x14ac:dyDescent="0.25">
      <c r="A113" s="74"/>
      <c r="B113" s="74"/>
      <c r="C113" s="74"/>
      <c r="D113" s="74"/>
      <c r="E113" t="s">
        <v>131</v>
      </c>
      <c r="F113" s="56">
        <v>2.1</v>
      </c>
      <c r="G113" s="56">
        <v>1.9</v>
      </c>
    </row>
    <row r="114" spans="1:7" x14ac:dyDescent="0.25">
      <c r="A114" s="74"/>
      <c r="B114" s="74"/>
      <c r="C114" s="74"/>
      <c r="D114" s="74"/>
      <c r="E114" t="s">
        <v>146</v>
      </c>
      <c r="F114" s="56">
        <v>2.5</v>
      </c>
      <c r="G114" s="56">
        <v>2.2999999999999998</v>
      </c>
    </row>
    <row r="115" spans="1:7" x14ac:dyDescent="0.25">
      <c r="A115" s="74"/>
      <c r="B115" s="74"/>
      <c r="C115" s="74"/>
      <c r="D115" s="74"/>
      <c r="E115" t="s">
        <v>148</v>
      </c>
      <c r="F115" s="56">
        <v>3</v>
      </c>
      <c r="G115" s="56">
        <v>2.8</v>
      </c>
    </row>
    <row r="116" spans="1:7" x14ac:dyDescent="0.25">
      <c r="A116" s="74"/>
      <c r="B116" s="74"/>
      <c r="C116" s="74"/>
      <c r="D116" s="74"/>
      <c r="E116" t="s">
        <v>88</v>
      </c>
      <c r="F116" s="56">
        <v>1.7</v>
      </c>
      <c r="G116" s="56">
        <v>1.4</v>
      </c>
    </row>
    <row r="117" spans="1:7" x14ac:dyDescent="0.25">
      <c r="A117" s="74"/>
      <c r="B117" s="74"/>
      <c r="C117" s="74"/>
      <c r="D117" s="74"/>
      <c r="E117" t="s">
        <v>90</v>
      </c>
      <c r="F117" s="56">
        <v>2.2000000000000002</v>
      </c>
      <c r="G117" s="56">
        <v>1.9</v>
      </c>
    </row>
    <row r="118" spans="1:7" x14ac:dyDescent="0.25">
      <c r="A118" s="74"/>
      <c r="B118" s="74"/>
      <c r="C118" s="74"/>
      <c r="D118" s="74"/>
      <c r="E118" t="s">
        <v>92</v>
      </c>
      <c r="F118" s="56">
        <v>2.6</v>
      </c>
      <c r="G118" s="56">
        <v>2.2999999999999998</v>
      </c>
    </row>
    <row r="119" spans="1:7" x14ac:dyDescent="0.25">
      <c r="A119" s="74"/>
      <c r="B119" s="74"/>
      <c r="C119" s="74"/>
      <c r="D119" s="74"/>
      <c r="E119" t="s">
        <v>102</v>
      </c>
      <c r="F119" s="56">
        <v>3.1</v>
      </c>
      <c r="G119" s="56">
        <v>2.8</v>
      </c>
    </row>
    <row r="120" spans="1:7" x14ac:dyDescent="0.25">
      <c r="A120" s="74"/>
      <c r="B120" s="74"/>
      <c r="C120" s="74"/>
      <c r="D120" s="74"/>
      <c r="E120" t="s">
        <v>82</v>
      </c>
      <c r="F120" s="56">
        <v>2.1</v>
      </c>
      <c r="G120" s="56">
        <v>1.9</v>
      </c>
    </row>
    <row r="121" spans="1:7" x14ac:dyDescent="0.25">
      <c r="A121" s="74"/>
      <c r="B121" s="74"/>
      <c r="C121" s="74"/>
      <c r="D121" s="74"/>
      <c r="E121" t="s">
        <v>62</v>
      </c>
      <c r="F121" s="56">
        <v>1.7</v>
      </c>
      <c r="G121" s="56">
        <v>1.4</v>
      </c>
    </row>
    <row r="122" spans="1:7" x14ac:dyDescent="0.25">
      <c r="A122" s="74"/>
      <c r="B122" s="74"/>
      <c r="C122" s="74"/>
      <c r="D122" s="74"/>
      <c r="E122" t="s">
        <v>64</v>
      </c>
      <c r="F122" s="56">
        <v>2.2000000000000002</v>
      </c>
      <c r="G122" s="56">
        <v>1.9</v>
      </c>
    </row>
    <row r="123" spans="1:7" x14ac:dyDescent="0.25">
      <c r="A123" s="74"/>
      <c r="B123" s="74"/>
      <c r="C123" s="74"/>
      <c r="D123" s="74"/>
      <c r="E123" t="s">
        <v>80</v>
      </c>
      <c r="F123" s="56">
        <v>1.6</v>
      </c>
      <c r="G123" s="56">
        <v>1.4</v>
      </c>
    </row>
    <row r="124" spans="1:7" x14ac:dyDescent="0.25">
      <c r="A124" s="74"/>
      <c r="B124" s="74"/>
      <c r="C124" s="74"/>
      <c r="D124" s="74"/>
      <c r="E124" t="s">
        <v>154</v>
      </c>
      <c r="F124" s="56">
        <v>2.5</v>
      </c>
      <c r="G124" s="56">
        <v>2.2999999999999998</v>
      </c>
    </row>
    <row r="125" spans="1:7" x14ac:dyDescent="0.25">
      <c r="A125" s="74"/>
      <c r="B125" s="74"/>
      <c r="C125" s="74"/>
      <c r="D125" s="74"/>
      <c r="E125" t="s">
        <v>156</v>
      </c>
      <c r="F125" s="56">
        <v>3</v>
      </c>
      <c r="G125" s="56">
        <v>2.8</v>
      </c>
    </row>
    <row r="126" spans="1:7" x14ac:dyDescent="0.25">
      <c r="A126" s="74"/>
      <c r="B126" s="74"/>
      <c r="C126" s="74"/>
      <c r="D126" s="74"/>
      <c r="E126" t="s">
        <v>52</v>
      </c>
      <c r="F126" s="56">
        <v>1.7</v>
      </c>
      <c r="G126" s="56">
        <v>1.4</v>
      </c>
    </row>
    <row r="127" spans="1:7" x14ac:dyDescent="0.25">
      <c r="A127" s="74"/>
      <c r="B127" s="74"/>
      <c r="C127" s="74"/>
      <c r="D127" s="74"/>
      <c r="E127" t="s">
        <v>54</v>
      </c>
      <c r="F127" s="56">
        <v>2.2000000000000002</v>
      </c>
      <c r="G127" s="56">
        <v>1.9</v>
      </c>
    </row>
    <row r="128" spans="1:7" x14ac:dyDescent="0.25">
      <c r="A128" s="74"/>
      <c r="B128" s="74"/>
      <c r="C128" s="74"/>
      <c r="D128" s="74"/>
      <c r="E128" t="s">
        <v>98</v>
      </c>
      <c r="F128" s="56">
        <v>1.7</v>
      </c>
      <c r="G128" s="56">
        <v>1.4</v>
      </c>
    </row>
    <row r="129" spans="1:7" x14ac:dyDescent="0.25">
      <c r="A129" s="74"/>
      <c r="B129" s="74"/>
      <c r="C129" s="74"/>
      <c r="D129" s="74"/>
      <c r="E129" t="s">
        <v>100</v>
      </c>
      <c r="F129" s="56">
        <v>2.2000000000000002</v>
      </c>
      <c r="G129" s="56">
        <v>1.9</v>
      </c>
    </row>
    <row r="130" spans="1:7" x14ac:dyDescent="0.25">
      <c r="A130" s="74"/>
      <c r="B130" s="74"/>
      <c r="C130" s="74"/>
      <c r="D130" s="74"/>
      <c r="E130" t="s">
        <v>56</v>
      </c>
      <c r="F130" s="56">
        <v>2.6</v>
      </c>
      <c r="G130" s="56">
        <v>2.2999999999999998</v>
      </c>
    </row>
    <row r="131" spans="1:7" x14ac:dyDescent="0.25">
      <c r="A131" s="74"/>
      <c r="B131" s="74"/>
      <c r="C131" s="74"/>
      <c r="D131" s="74"/>
      <c r="E131" t="s">
        <v>60</v>
      </c>
      <c r="F131" s="56">
        <v>2.2000000000000002</v>
      </c>
      <c r="G131" s="56">
        <v>1.9</v>
      </c>
    </row>
    <row r="132" spans="1:7" x14ac:dyDescent="0.25">
      <c r="A132" s="74"/>
      <c r="B132" s="74"/>
      <c r="C132" s="74"/>
      <c r="D132" s="74"/>
      <c r="E132" t="s">
        <v>58</v>
      </c>
      <c r="F132" s="56">
        <v>1.7</v>
      </c>
      <c r="G132" s="56">
        <v>1.4</v>
      </c>
    </row>
    <row r="133" spans="1:7" x14ac:dyDescent="0.25">
      <c r="A133" s="74"/>
      <c r="B133" s="74"/>
      <c r="C133" s="74"/>
      <c r="D133" s="74"/>
      <c r="E133" t="s">
        <v>76</v>
      </c>
      <c r="F133" s="56">
        <v>1.7</v>
      </c>
      <c r="G133" s="56">
        <v>1.4</v>
      </c>
    </row>
    <row r="134" spans="1:7" x14ac:dyDescent="0.25">
      <c r="A134" s="74"/>
      <c r="B134" s="74"/>
      <c r="C134" s="74"/>
      <c r="D134" s="74"/>
      <c r="E134" t="s">
        <v>78</v>
      </c>
      <c r="F134" s="56">
        <v>2.2000000000000002</v>
      </c>
      <c r="G134" s="56">
        <v>1.9</v>
      </c>
    </row>
    <row r="135" spans="1:7" x14ac:dyDescent="0.25">
      <c r="A135" s="74"/>
      <c r="B135" s="74"/>
      <c r="C135" s="74"/>
      <c r="D135" s="74"/>
      <c r="E135" t="s">
        <v>150</v>
      </c>
      <c r="F135" s="56">
        <v>2.6</v>
      </c>
      <c r="G135" s="56">
        <v>2.2999999999999998</v>
      </c>
    </row>
    <row r="136" spans="1:7" x14ac:dyDescent="0.25">
      <c r="A136" s="74"/>
      <c r="B136" s="74"/>
      <c r="C136" s="74"/>
      <c r="D136" s="74"/>
      <c r="E136" t="s">
        <v>152</v>
      </c>
      <c r="F136" s="56">
        <v>3.1</v>
      </c>
      <c r="G136" s="56">
        <v>2.8</v>
      </c>
    </row>
    <row r="137" spans="1:7" x14ac:dyDescent="0.25">
      <c r="F137" s="56"/>
      <c r="G137" s="56"/>
    </row>
    <row r="138" spans="1:7" x14ac:dyDescent="0.25">
      <c r="F138" s="56"/>
      <c r="G138" s="56"/>
    </row>
    <row r="139" spans="1:7" x14ac:dyDescent="0.25">
      <c r="F139" s="56"/>
      <c r="G139" s="56"/>
    </row>
    <row r="140" spans="1:7" x14ac:dyDescent="0.25">
      <c r="F140" s="56"/>
      <c r="G140" s="56"/>
    </row>
    <row r="141" spans="1:7" x14ac:dyDescent="0.25">
      <c r="F141" s="56"/>
      <c r="G141" s="56"/>
    </row>
    <row r="142" spans="1:7" x14ac:dyDescent="0.25">
      <c r="F142" s="56"/>
      <c r="G142" s="56"/>
    </row>
    <row r="143" spans="1:7" x14ac:dyDescent="0.25">
      <c r="F143" s="56"/>
      <c r="G143" s="56"/>
    </row>
    <row r="144" spans="1:7" x14ac:dyDescent="0.25">
      <c r="F144" s="56"/>
      <c r="G144" s="56"/>
    </row>
    <row r="145" spans="6:7" x14ac:dyDescent="0.25">
      <c r="F145" s="56"/>
      <c r="G145" s="56"/>
    </row>
    <row r="146" spans="6:7" x14ac:dyDescent="0.25">
      <c r="F146" s="56"/>
      <c r="G146" s="56"/>
    </row>
    <row r="147" spans="6:7" x14ac:dyDescent="0.25">
      <c r="F147" s="56"/>
      <c r="G147" s="56"/>
    </row>
    <row r="148" spans="6:7" x14ac:dyDescent="0.25">
      <c r="F148" s="56"/>
      <c r="G148" s="56"/>
    </row>
    <row r="149" spans="6:7" x14ac:dyDescent="0.25">
      <c r="F149" s="56"/>
      <c r="G149" s="56"/>
    </row>
    <row r="150" spans="6:7" x14ac:dyDescent="0.25">
      <c r="F150" s="56"/>
      <c r="G150" s="56"/>
    </row>
    <row r="151" spans="6:7" x14ac:dyDescent="0.25">
      <c r="F151" s="56"/>
      <c r="G151" s="56"/>
    </row>
    <row r="152" spans="6:7" x14ac:dyDescent="0.25">
      <c r="F152" s="56"/>
      <c r="G152" s="56"/>
    </row>
    <row r="153" spans="6:7" x14ac:dyDescent="0.25">
      <c r="F153" s="56"/>
      <c r="G153" s="56"/>
    </row>
    <row r="154" spans="6:7" x14ac:dyDescent="0.25">
      <c r="F154" s="56"/>
      <c r="G154" s="56"/>
    </row>
    <row r="155" spans="6:7" x14ac:dyDescent="0.25">
      <c r="F155" s="56"/>
      <c r="G155" s="56"/>
    </row>
    <row r="156" spans="6:7" x14ac:dyDescent="0.25">
      <c r="F156" s="56"/>
      <c r="G156" s="56"/>
    </row>
    <row r="157" spans="6:7" x14ac:dyDescent="0.25">
      <c r="F157" s="56"/>
      <c r="G157" s="56"/>
    </row>
    <row r="158" spans="6:7" x14ac:dyDescent="0.25">
      <c r="F158" s="56"/>
      <c r="G158" s="56"/>
    </row>
    <row r="159" spans="6:7" x14ac:dyDescent="0.25">
      <c r="F159" s="56"/>
      <c r="G159" s="56"/>
    </row>
    <row r="160" spans="6:7" x14ac:dyDescent="0.25">
      <c r="F160" s="56"/>
      <c r="G160" s="56"/>
    </row>
    <row r="161" spans="6:7" x14ac:dyDescent="0.25">
      <c r="F161" s="56"/>
      <c r="G161" s="56"/>
    </row>
    <row r="162" spans="6:7" x14ac:dyDescent="0.25">
      <c r="F162" s="56"/>
      <c r="G162" s="56"/>
    </row>
    <row r="163" spans="6:7" x14ac:dyDescent="0.25">
      <c r="F163" s="56"/>
      <c r="G163" s="56"/>
    </row>
    <row r="164" spans="6:7" x14ac:dyDescent="0.25">
      <c r="F164" s="56"/>
      <c r="G164" s="56"/>
    </row>
    <row r="165" spans="6:7" x14ac:dyDescent="0.25">
      <c r="F165" s="56"/>
      <c r="G165" s="56"/>
    </row>
    <row r="166" spans="6:7" x14ac:dyDescent="0.25">
      <c r="F166" s="56"/>
      <c r="G166" s="56"/>
    </row>
    <row r="167" spans="6:7" x14ac:dyDescent="0.25">
      <c r="F167" s="56"/>
      <c r="G167" s="56"/>
    </row>
    <row r="168" spans="6:7" x14ac:dyDescent="0.25">
      <c r="F168" s="56"/>
      <c r="G168" s="56"/>
    </row>
    <row r="169" spans="6:7" x14ac:dyDescent="0.25">
      <c r="F169" s="56"/>
      <c r="G169" s="56"/>
    </row>
    <row r="170" spans="6:7" x14ac:dyDescent="0.25">
      <c r="F170" s="56"/>
      <c r="G170" s="56"/>
    </row>
    <row r="171" spans="6:7" x14ac:dyDescent="0.25">
      <c r="F171" s="56"/>
      <c r="G171" s="56"/>
    </row>
    <row r="172" spans="6:7" x14ac:dyDescent="0.25">
      <c r="F172" s="56"/>
      <c r="G172" s="56"/>
    </row>
    <row r="173" spans="6:7" x14ac:dyDescent="0.25">
      <c r="F173" s="56"/>
      <c r="G173" s="56"/>
    </row>
    <row r="174" spans="6:7" x14ac:dyDescent="0.25">
      <c r="F174" s="56"/>
      <c r="G174" s="56"/>
    </row>
    <row r="175" spans="6:7" x14ac:dyDescent="0.25">
      <c r="F175" s="56"/>
      <c r="G175" s="56"/>
    </row>
    <row r="176" spans="6:7" x14ac:dyDescent="0.25">
      <c r="F176" s="56"/>
      <c r="G176" s="56"/>
    </row>
  </sheetData>
  <sortState xmlns:xlrd2="http://schemas.microsoft.com/office/spreadsheetml/2017/richdata2" ref="K86:M135">
    <sortCondition ref="K85:K1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Rapport</vt:lpstr>
      <vt:lpstr>TAUX </vt:lpstr>
      <vt:lpstr>Table</vt:lpstr>
      <vt:lpstr>Grain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Clavel</dc:creator>
  <cp:lastModifiedBy>Anne-Marie Langlois</cp:lastModifiedBy>
  <cp:lastPrinted>2023-11-01T17:21:50Z</cp:lastPrinted>
  <dcterms:created xsi:type="dcterms:W3CDTF">2023-05-01T19:55:19Z</dcterms:created>
  <dcterms:modified xsi:type="dcterms:W3CDTF">2025-03-24T12:50:27Z</dcterms:modified>
</cp:coreProperties>
</file>